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624"/>
  <workbookPr codeName="ThisWorkbook" defaultThemeVersion="166925"/>
  <mc:AlternateContent xmlns:mc="http://schemas.openxmlformats.org/markup-compatibility/2006">
    <mc:Choice Requires="x15">
      <x15ac:absPath xmlns:x15ac="http://schemas.microsoft.com/office/spreadsheetml/2010/11/ac" url="C:\Users\松阪北部商工会\Desktop\"/>
    </mc:Choice>
  </mc:AlternateContent>
  <xr:revisionPtr revIDLastSave="0" documentId="8_{D356968E-48B3-4AC5-9150-FBB8434F2A4F}" xr6:coauthVersionLast="45" xr6:coauthVersionMax="45" xr10:uidLastSave="{00000000-0000-0000-0000-000000000000}"/>
  <bookViews>
    <workbookView xWindow="-120" yWindow="-120" windowWidth="20730" windowHeight="11160" xr2:uid="{B207194E-3931-41E9-8D78-38F317AF2A36}"/>
  </bookViews>
  <sheets>
    <sheet name="使用ガイド　法人用　給付額計算シミュレーション" sheetId="10" r:id="rId1"/>
    <sheet name="記入例【標準】給付額　算定シート" sheetId="4" r:id="rId2"/>
    <sheet name="【標準】給付額　算定シート " sheetId="14" r:id="rId3"/>
  </sheets>
  <definedNames>
    <definedName name="_xlnm.Print_Area" localSheetId="0">'使用ガイド　法人用　給付額計算シミュレーション'!$B$1:$K$42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O13" i="14" l="1"/>
  <c r="AM13" i="14" s="1"/>
  <c r="M13" i="14"/>
  <c r="AK13" i="14" s="1"/>
  <c r="K13" i="14"/>
  <c r="AI13" i="14" s="1"/>
  <c r="I13" i="14"/>
  <c r="AG13" i="14" s="1"/>
  <c r="G13" i="14"/>
  <c r="AE13" i="14" s="1"/>
  <c r="AO10" i="14"/>
  <c r="P10" i="14"/>
  <c r="P13" i="14" s="1"/>
  <c r="AN13" i="14" s="1"/>
  <c r="O10" i="14"/>
  <c r="N10" i="14"/>
  <c r="N13" i="14" s="1"/>
  <c r="AL13" i="14" s="1"/>
  <c r="M10" i="14"/>
  <c r="L10" i="14"/>
  <c r="L13" i="14" s="1"/>
  <c r="AJ13" i="14" s="1"/>
  <c r="K10" i="14"/>
  <c r="J10" i="14"/>
  <c r="J13" i="14" s="1"/>
  <c r="AH13" i="14" s="1"/>
  <c r="I10" i="14"/>
  <c r="H10" i="14"/>
  <c r="H13" i="14" s="1"/>
  <c r="AF13" i="14" s="1"/>
  <c r="G10" i="14"/>
  <c r="F10" i="14"/>
  <c r="E10" i="14"/>
  <c r="AO6" i="14"/>
  <c r="E18" i="14" s="1"/>
  <c r="P6" i="14"/>
  <c r="O6" i="14"/>
  <c r="N6" i="14"/>
  <c r="M6" i="14"/>
  <c r="L6" i="14"/>
  <c r="K6" i="14"/>
  <c r="J6" i="14"/>
  <c r="I6" i="14"/>
  <c r="H6" i="14"/>
  <c r="G6" i="14"/>
  <c r="F6" i="14"/>
  <c r="E6" i="14"/>
  <c r="P2" i="14"/>
  <c r="P5" i="14" s="1"/>
  <c r="AN5" i="14" s="1"/>
  <c r="P9" i="14" l="1"/>
  <c r="AN9" i="14" s="1"/>
  <c r="O2" i="14"/>
  <c r="N2" i="14" s="1"/>
  <c r="N9" i="14" s="1"/>
  <c r="AL9" i="14" s="1"/>
  <c r="E13" i="14"/>
  <c r="F13" i="14"/>
  <c r="AD13" i="14" s="1"/>
  <c r="M2" i="14"/>
  <c r="AC18" i="14"/>
  <c r="O9" i="14"/>
  <c r="AM9" i="14" s="1"/>
  <c r="O5" i="14" l="1"/>
  <c r="AM5" i="14" s="1"/>
  <c r="N5" i="14"/>
  <c r="AL5" i="14" s="1"/>
  <c r="F19" i="14"/>
  <c r="E19" i="14" s="1"/>
  <c r="AC19" i="14" s="1"/>
  <c r="AC13" i="14"/>
  <c r="M9" i="14"/>
  <c r="AK9" i="14" s="1"/>
  <c r="M5" i="14"/>
  <c r="AK5" i="14" s="1"/>
  <c r="L2" i="14"/>
  <c r="E17" i="14" l="1"/>
  <c r="AC17" i="14" s="1"/>
  <c r="F17" i="14"/>
  <c r="L9" i="14"/>
  <c r="AJ9" i="14" s="1"/>
  <c r="L5" i="14"/>
  <c r="AJ5" i="14" s="1"/>
  <c r="K2" i="14"/>
  <c r="J2" i="14" l="1"/>
  <c r="K9" i="14"/>
  <c r="AI9" i="14" s="1"/>
  <c r="K5" i="14"/>
  <c r="AI5" i="14" s="1"/>
  <c r="J5" i="14" l="1"/>
  <c r="AH5" i="14" s="1"/>
  <c r="I2" i="14"/>
  <c r="J9" i="14"/>
  <c r="AH9" i="14" s="1"/>
  <c r="I9" i="14" l="1"/>
  <c r="AG9" i="14" s="1"/>
  <c r="I5" i="14"/>
  <c r="AG5" i="14" s="1"/>
  <c r="H2" i="14"/>
  <c r="H9" i="14" l="1"/>
  <c r="AF9" i="14" s="1"/>
  <c r="H5" i="14"/>
  <c r="AF5" i="14" s="1"/>
  <c r="G2" i="14"/>
  <c r="F2" i="14" l="1"/>
  <c r="G9" i="14"/>
  <c r="AE9" i="14" s="1"/>
  <c r="G5" i="14"/>
  <c r="AE5" i="14" s="1"/>
  <c r="F5" i="14" l="1"/>
  <c r="AD5" i="14" s="1"/>
  <c r="E2" i="14"/>
  <c r="F9" i="14"/>
  <c r="AD9" i="14" s="1"/>
  <c r="E9" i="14" l="1"/>
  <c r="AC9" i="14" s="1"/>
  <c r="E5" i="14"/>
  <c r="AC5" i="14" s="1"/>
  <c r="N13" i="4" l="1"/>
  <c r="J13" i="4"/>
  <c r="P10" i="4"/>
  <c r="P13" i="4" s="1"/>
  <c r="O10" i="4"/>
  <c r="O13" i="4" s="1"/>
  <c r="N10" i="4"/>
  <c r="M10" i="4"/>
  <c r="M13" i="4" s="1"/>
  <c r="L10" i="4"/>
  <c r="L13" i="4" s="1"/>
  <c r="K10" i="4"/>
  <c r="K13" i="4" s="1"/>
  <c r="J10" i="4"/>
  <c r="I10" i="4"/>
  <c r="I13" i="4" s="1"/>
  <c r="H10" i="4"/>
  <c r="H13" i="4" s="1"/>
  <c r="G10" i="4"/>
  <c r="G13" i="4" s="1"/>
  <c r="F10" i="4"/>
  <c r="F13" i="4" s="1"/>
  <c r="E10" i="4"/>
  <c r="P6" i="4" l="1"/>
  <c r="O6" i="4"/>
  <c r="N6" i="4"/>
  <c r="M6" i="4"/>
  <c r="L6" i="4"/>
  <c r="K6" i="4"/>
  <c r="J6" i="4"/>
  <c r="I6" i="4"/>
  <c r="H6" i="4"/>
  <c r="G6" i="4"/>
  <c r="F6" i="4"/>
  <c r="AO10" i="4"/>
  <c r="AO6" i="4"/>
  <c r="E18" i="4" s="1"/>
  <c r="AC18" i="4" s="1"/>
  <c r="E6" i="4"/>
  <c r="E13" i="4" s="1"/>
  <c r="F19" i="4" s="1"/>
  <c r="E19" i="4" s="1"/>
  <c r="E17" i="4" s="1"/>
  <c r="P2" i="4"/>
  <c r="O2" i="4" s="1"/>
  <c r="N2" i="4" s="1"/>
  <c r="M2" i="4" s="1"/>
  <c r="L2" i="4" s="1"/>
  <c r="K2" i="4" s="1"/>
  <c r="J2" i="4" s="1"/>
  <c r="I2" i="4" s="1"/>
  <c r="H2" i="4" s="1"/>
  <c r="G2" i="4" s="1"/>
  <c r="F2" i="4" s="1"/>
  <c r="F9" i="4" s="1"/>
  <c r="AD9" i="4" s="1"/>
  <c r="F17" i="4" l="1"/>
  <c r="I9" i="4"/>
  <c r="AG9" i="4" s="1"/>
  <c r="J9" i="4"/>
  <c r="AH9" i="4" s="1"/>
  <c r="M9" i="4"/>
  <c r="AK9" i="4" s="1"/>
  <c r="N9" i="4"/>
  <c r="AL9" i="4" s="1"/>
  <c r="G9" i="4"/>
  <c r="AE9" i="4" s="1"/>
  <c r="K9" i="4"/>
  <c r="AI9" i="4" s="1"/>
  <c r="O9" i="4"/>
  <c r="AM9" i="4" s="1"/>
  <c r="H9" i="4"/>
  <c r="AF9" i="4" s="1"/>
  <c r="L9" i="4"/>
  <c r="AJ9" i="4" s="1"/>
  <c r="P9" i="4"/>
  <c r="AN9" i="4" s="1"/>
  <c r="P5" i="4"/>
  <c r="AN5" i="4" s="1"/>
  <c r="E2" i="4"/>
  <c r="E9" i="4" s="1"/>
  <c r="F5" i="4"/>
  <c r="AD5" i="4" s="1"/>
  <c r="G5" i="4"/>
  <c r="AE5" i="4" s="1"/>
  <c r="AC9" i="4" l="1"/>
  <c r="E5" i="4"/>
  <c r="AC5" i="4" s="1"/>
  <c r="H5" i="4"/>
  <c r="AF5" i="4" s="1"/>
  <c r="AC13" i="4" l="1"/>
  <c r="AK13" i="4"/>
  <c r="AG13" i="4"/>
  <c r="AJ13" i="4"/>
  <c r="AI13" i="4"/>
  <c r="AE13" i="4"/>
  <c r="AH13" i="4"/>
  <c r="AN13" i="4"/>
  <c r="AF13" i="4"/>
  <c r="AL13" i="4"/>
  <c r="AD13" i="4"/>
  <c r="AM13" i="4"/>
  <c r="I5" i="4"/>
  <c r="AG5" i="4" s="1"/>
  <c r="J5" i="4" l="1"/>
  <c r="AH5" i="4" s="1"/>
  <c r="AC17" i="4" l="1"/>
  <c r="AC19" i="4"/>
  <c r="K5" i="4"/>
  <c r="AI5" i="4" s="1"/>
  <c r="L5" i="4" l="1"/>
  <c r="AJ5" i="4" s="1"/>
  <c r="M5" i="4" l="1"/>
  <c r="AK5" i="4" s="1"/>
  <c r="N5" i="4" l="1"/>
  <c r="AL5" i="4" s="1"/>
  <c r="O5" i="4" l="1"/>
  <c r="AM5" i="4" s="1"/>
</calcChain>
</file>

<file path=xl/sharedStrings.xml><?xml version="1.0" encoding="utf-8"?>
<sst xmlns="http://schemas.openxmlformats.org/spreadsheetml/2006/main" count="110" uniqueCount="28">
  <si>
    <t>前年同月比</t>
    <rPh sb="0" eb="2">
      <t>ゼンネン</t>
    </rPh>
    <rPh sb="2" eb="5">
      <t>ドウゲツヒ</t>
    </rPh>
    <phoneticPr fontId="2"/>
  </si>
  <si>
    <t>1月</t>
    <rPh sb="1" eb="2">
      <t>ガツ</t>
    </rPh>
    <phoneticPr fontId="2"/>
  </si>
  <si>
    <t>2月</t>
  </si>
  <si>
    <t>B:対象月の月間事業収入</t>
    <rPh sb="2" eb="4">
      <t>タイショウ</t>
    </rPh>
    <rPh sb="4" eb="5">
      <t>ヅキ</t>
    </rPh>
    <rPh sb="6" eb="8">
      <t>ゲッカン</t>
    </rPh>
    <rPh sb="8" eb="10">
      <t>ジギョウ</t>
    </rPh>
    <rPh sb="10" eb="12">
      <t>シュウニュウ</t>
    </rPh>
    <phoneticPr fontId="2"/>
  </si>
  <si>
    <t>3月</t>
  </si>
  <si>
    <t>4月</t>
  </si>
  <si>
    <t>5月</t>
  </si>
  <si>
    <t>6月</t>
  </si>
  <si>
    <t>7月</t>
  </si>
  <si>
    <t>8月</t>
  </si>
  <si>
    <t>9月</t>
  </si>
  <si>
    <t>10月</t>
  </si>
  <si>
    <t>11月</t>
  </si>
  <si>
    <t>12月</t>
  </si>
  <si>
    <t>年間事業収入</t>
    <rPh sb="0" eb="2">
      <t>ネンカン</t>
    </rPh>
    <rPh sb="2" eb="4">
      <t>ジギョウ</t>
    </rPh>
    <rPh sb="4" eb="6">
      <t>シュウニュウ</t>
    </rPh>
    <phoneticPr fontId="2"/>
  </si>
  <si>
    <t>A:直前の事業年度の年間事業収入</t>
    <rPh sb="2" eb="4">
      <t>チョクゼン</t>
    </rPh>
    <rPh sb="5" eb="7">
      <t>ジギョウ</t>
    </rPh>
    <rPh sb="7" eb="9">
      <t>ネンド</t>
    </rPh>
    <rPh sb="10" eb="12">
      <t>ネンカン</t>
    </rPh>
    <rPh sb="12" eb="14">
      <t>ジギョウ</t>
    </rPh>
    <rPh sb="14" eb="16">
      <t>シュウニュウ</t>
    </rPh>
    <phoneticPr fontId="2"/>
  </si>
  <si>
    <t>直前の事業年度の事業収入</t>
    <phoneticPr fontId="2"/>
  </si>
  <si>
    <t>【決算月】</t>
    <rPh sb="1" eb="3">
      <t>ケッサン</t>
    </rPh>
    <rPh sb="3" eb="4">
      <t>ツキ</t>
    </rPh>
    <phoneticPr fontId="2"/>
  </si>
  <si>
    <t>選択してください</t>
    <rPh sb="0" eb="2">
      <t>センタク</t>
    </rPh>
    <phoneticPr fontId="2"/>
  </si>
  <si>
    <t>1月</t>
  </si>
  <si>
    <t>2020年度の事業収入</t>
    <phoneticPr fontId="2"/>
  </si>
  <si>
    <t>【決算月】を選択して下さい⇒</t>
    <rPh sb="1" eb="3">
      <t>ケッサン</t>
    </rPh>
    <rPh sb="3" eb="4">
      <t>ツキ</t>
    </rPh>
    <rPh sb="6" eb="8">
      <t>センタク</t>
    </rPh>
    <rPh sb="10" eb="11">
      <t>クダ</t>
    </rPh>
    <phoneticPr fontId="2"/>
  </si>
  <si>
    <t>S:給付額（S=A-Bx12）</t>
    <rPh sb="2" eb="5">
      <t>キュウフガク</t>
    </rPh>
    <phoneticPr fontId="2"/>
  </si>
  <si>
    <r>
      <t>算定式（</t>
    </r>
    <r>
      <rPr>
        <sz val="11"/>
        <color rgb="FFFF0000"/>
        <rFont val="メイリオ"/>
        <family val="3"/>
        <charset val="128"/>
      </rPr>
      <t>10万円未満は切り捨て</t>
    </r>
    <r>
      <rPr>
        <sz val="11"/>
        <color theme="1"/>
        <rFont val="メイリオ"/>
        <family val="3"/>
        <charset val="128"/>
      </rPr>
      <t>）</t>
    </r>
    <rPh sb="0" eb="2">
      <t>サンテイ</t>
    </rPh>
    <rPh sb="2" eb="3">
      <t>シキ</t>
    </rPh>
    <rPh sb="6" eb="8">
      <t>マンエン</t>
    </rPh>
    <rPh sb="8" eb="10">
      <t>ミマン</t>
    </rPh>
    <rPh sb="11" eb="12">
      <t>キ</t>
    </rPh>
    <rPh sb="13" eb="14">
      <t>ス</t>
    </rPh>
    <phoneticPr fontId="2"/>
  </si>
  <si>
    <t>対象月の事業年度の事業収入</t>
    <rPh sb="0" eb="2">
      <t>タイショウ</t>
    </rPh>
    <rPh sb="2" eb="3">
      <t>ツキ</t>
    </rPh>
    <rPh sb="4" eb="6">
      <t>ジギョウ</t>
    </rPh>
    <rPh sb="6" eb="8">
      <t>ネンド</t>
    </rPh>
    <phoneticPr fontId="2"/>
  </si>
  <si>
    <t>■【標準】給付額の算定シート</t>
    <rPh sb="2" eb="4">
      <t>ヒョウジュン</t>
    </rPh>
    <rPh sb="5" eb="8">
      <t>キュウフガク</t>
    </rPh>
    <rPh sb="9" eb="11">
      <t>サンテイ</t>
    </rPh>
    <phoneticPr fontId="2"/>
  </si>
  <si>
    <t>A:対象月の属する事業年度の直前の事業年度の年間事業収入</t>
    <rPh sb="6" eb="7">
      <t>ゾク</t>
    </rPh>
    <rPh sb="9" eb="11">
      <t>ジギョウ</t>
    </rPh>
    <rPh sb="11" eb="13">
      <t>ネンド</t>
    </rPh>
    <rPh sb="14" eb="16">
      <t>チョクゼン</t>
    </rPh>
    <rPh sb="17" eb="19">
      <t>ジギョウ</t>
    </rPh>
    <rPh sb="19" eb="21">
      <t>ネンド</t>
    </rPh>
    <rPh sb="22" eb="24">
      <t>ネンカン</t>
    </rPh>
    <rPh sb="24" eb="26">
      <t>ジギョウ</t>
    </rPh>
    <rPh sb="26" eb="28">
      <t>シュウニュウ</t>
    </rPh>
    <phoneticPr fontId="2"/>
  </si>
  <si>
    <t>対象月の属する事業年度の直前の事業年度の事業収入</t>
    <rPh sb="0" eb="2">
      <t>タイショウ</t>
    </rPh>
    <rPh sb="2" eb="3">
      <t>ツキ</t>
    </rPh>
    <rPh sb="4" eb="5">
      <t>ゾク</t>
    </rPh>
    <rPh sb="7" eb="9">
      <t>ジギョウ</t>
    </rPh>
    <rPh sb="9" eb="11">
      <t>ネンド</t>
    </rPh>
    <rPh sb="12" eb="14">
      <t>チョクゼン</t>
    </rPh>
    <rPh sb="15" eb="17">
      <t>ジギョウ</t>
    </rPh>
    <rPh sb="17" eb="19">
      <t>ネンド</t>
    </rPh>
    <rPh sb="20" eb="22">
      <t>ジギョウ</t>
    </rPh>
    <rPh sb="22" eb="24">
      <t>シュウニュウ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</si>
</sst>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Red]\(#,##0\)"/>
    <numFmt numFmtId="177" formatCode="yyyy/mm"/>
  </numFmts>
  <fonts count="13" x14ac:knownFonts="1">
    <font>
      <sz val="11"/>
      <color theme="1"/>
      <name val="游ゴシック"/>
      <family val="2"/>
      <charset val="128"/>
      <scheme val="minor"/>
    </font>
    <font>
      <sz val="11"/>
      <color theme="1"/>
      <name val="メイリオ"/>
      <family val="3"/>
      <charset val="128"/>
    </font>
    <font>
      <sz val="6"/>
      <name val="游ゴシック"/>
      <family val="2"/>
      <charset val="128"/>
      <scheme val="minor"/>
    </font>
    <font>
      <sz val="11"/>
      <color rgb="FFFF0000"/>
      <name val="メイリオ"/>
      <family val="3"/>
      <charset val="128"/>
    </font>
    <font>
      <sz val="11"/>
      <name val="メイリオ"/>
      <family val="3"/>
      <charset val="128"/>
    </font>
    <font>
      <sz val="20"/>
      <color theme="1"/>
      <name val="メイリオ"/>
      <family val="3"/>
      <charset val="128"/>
    </font>
    <font>
      <b/>
      <sz val="11"/>
      <color rgb="FFFF0000"/>
      <name val="メイリオ"/>
      <family val="3"/>
      <charset val="128"/>
    </font>
    <font>
      <sz val="10"/>
      <color theme="1"/>
      <name val="游ゴシック"/>
      <family val="2"/>
      <charset val="128"/>
      <scheme val="minor"/>
    </font>
    <font>
      <sz val="14"/>
      <color theme="1"/>
      <name val="メイリオ"/>
      <family val="3"/>
      <charset val="128"/>
    </font>
    <font>
      <b/>
      <sz val="14"/>
      <color theme="1"/>
      <name val="メイリオ"/>
      <family val="3"/>
      <charset val="128"/>
    </font>
    <font>
      <sz val="14"/>
      <name val="メイリオ"/>
      <family val="3"/>
      <charset val="128"/>
    </font>
    <font>
      <sz val="9"/>
      <color theme="1"/>
      <name val="メイリオ"/>
      <family val="3"/>
      <charset val="128"/>
    </font>
    <font>
      <sz val="10"/>
      <color theme="1"/>
      <name val="メイリオ"/>
      <family val="3"/>
      <charset val="128"/>
    </font>
  </fonts>
  <fills count="7">
    <fill>
      <patternFill patternType="none"/>
    </fill>
    <fill>
      <patternFill patternType="gray125"/>
    </fill>
    <fill>
      <patternFill patternType="solid">
        <fgColor theme="9" tint="0.79998168889431442"/>
        <bgColor indexed="64"/>
      </patternFill>
    </fill>
    <fill>
      <patternFill patternType="solid">
        <fgColor theme="7" tint="0.79998168889431442"/>
        <bgColor indexed="64"/>
      </patternFill>
    </fill>
    <fill>
      <patternFill patternType="solid">
        <fgColor rgb="FFFFFF00"/>
        <bgColor indexed="64"/>
      </patternFill>
    </fill>
    <fill>
      <patternFill patternType="solid">
        <fgColor theme="7" tint="0.79992065187536243"/>
        <bgColor indexed="64"/>
      </patternFill>
    </fill>
    <fill>
      <patternFill patternType="solid">
        <fgColor theme="0"/>
        <bgColor indexed="64"/>
      </patternFill>
    </fill>
  </fills>
  <borders count="4">
    <border>
      <left/>
      <right/>
      <top/>
      <bottom/>
      <diagonal/>
    </border>
    <border>
      <left style="medium">
        <color rgb="FFFF0000"/>
      </left>
      <right/>
      <top style="medium">
        <color rgb="FFFF0000"/>
      </top>
      <bottom style="medium">
        <color rgb="FFFF0000"/>
      </bottom>
      <diagonal/>
    </border>
    <border>
      <left/>
      <right style="medium">
        <color rgb="FFFF0000"/>
      </right>
      <top style="medium">
        <color rgb="FFFF0000"/>
      </top>
      <bottom style="medium">
        <color rgb="FFFF0000"/>
      </bottom>
      <diagonal/>
    </border>
    <border>
      <left style="thin">
        <color auto="1"/>
      </left>
      <right style="thin">
        <color auto="1"/>
      </right>
      <top style="thin">
        <color auto="1"/>
      </top>
      <bottom style="thin">
        <color auto="1"/>
      </bottom>
      <diagonal/>
    </border>
  </borders>
  <cellStyleXfs count="1">
    <xf numFmtId="0" fontId="0" fillId="0" borderId="0">
      <alignment vertical="center"/>
    </xf>
  </cellStyleXfs>
  <cellXfs count="36">
    <xf numFmtId="0" fontId="0" fillId="0" borderId="0" xfId="0">
      <alignment vertical="center"/>
    </xf>
    <xf numFmtId="3" fontId="1" fillId="3" borderId="3" xfId="0" applyNumberFormat="1" applyFont="1" applyFill="1" applyBorder="1" applyAlignment="1" applyProtection="1">
      <alignment vertical="center"/>
      <protection locked="0"/>
    </xf>
    <xf numFmtId="3" fontId="1" fillId="5" borderId="3" xfId="0" applyNumberFormat="1" applyFont="1" applyFill="1" applyBorder="1" applyAlignment="1" applyProtection="1">
      <alignment vertical="center"/>
      <protection locked="0"/>
    </xf>
    <xf numFmtId="0" fontId="1" fillId="0" borderId="0" xfId="0" applyFont="1" applyProtection="1">
      <alignment vertical="center"/>
    </xf>
    <xf numFmtId="0" fontId="1" fillId="2" borderId="0" xfId="0" applyFont="1" applyFill="1" applyAlignment="1" applyProtection="1">
      <alignment horizontal="right" vertical="center"/>
    </xf>
    <xf numFmtId="0" fontId="1" fillId="0" borderId="0" xfId="0" applyFont="1" applyBorder="1" applyProtection="1">
      <alignment vertical="center"/>
    </xf>
    <xf numFmtId="0" fontId="1" fillId="2" borderId="3" xfId="0" applyFont="1" applyFill="1" applyBorder="1" applyAlignment="1" applyProtection="1">
      <alignment horizontal="right" vertical="center"/>
    </xf>
    <xf numFmtId="3" fontId="1" fillId="0" borderId="0" xfId="0" applyNumberFormat="1" applyFont="1" applyAlignment="1" applyProtection="1">
      <alignment vertical="center"/>
    </xf>
    <xf numFmtId="0" fontId="1" fillId="0" borderId="0" xfId="0" applyFont="1" applyFill="1" applyAlignment="1" applyProtection="1">
      <alignment horizontal="center" vertical="center"/>
    </xf>
    <xf numFmtId="3" fontId="1" fillId="0" borderId="0" xfId="0" applyNumberFormat="1" applyFont="1" applyProtection="1">
      <alignment vertical="center"/>
    </xf>
    <xf numFmtId="9" fontId="1" fillId="0" borderId="3" xfId="0" applyNumberFormat="1" applyFont="1" applyBorder="1" applyProtection="1">
      <alignment vertical="center"/>
    </xf>
    <xf numFmtId="176" fontId="1" fillId="0" borderId="0" xfId="0" applyNumberFormat="1" applyFont="1" applyProtection="1">
      <alignment vertical="center"/>
    </xf>
    <xf numFmtId="0" fontId="1" fillId="0" borderId="0" xfId="0" applyFont="1" applyAlignment="1" applyProtection="1">
      <alignment horizontal="center" vertical="center"/>
    </xf>
    <xf numFmtId="3" fontId="1" fillId="0" borderId="3" xfId="0" applyNumberFormat="1" applyFont="1" applyFill="1" applyBorder="1" applyProtection="1">
      <alignment vertical="center"/>
    </xf>
    <xf numFmtId="3" fontId="6" fillId="0" borderId="3" xfId="0" applyNumberFormat="1" applyFont="1" applyFill="1" applyBorder="1" applyProtection="1">
      <alignment vertical="center"/>
    </xf>
    <xf numFmtId="14" fontId="1" fillId="0" borderId="0" xfId="0" applyNumberFormat="1" applyFont="1" applyProtection="1">
      <alignment vertical="center"/>
    </xf>
    <xf numFmtId="3" fontId="1" fillId="0" borderId="3" xfId="0" applyNumberFormat="1" applyFont="1" applyBorder="1" applyProtection="1">
      <alignment vertical="center"/>
    </xf>
    <xf numFmtId="14" fontId="1" fillId="0" borderId="0" xfId="0" applyNumberFormat="1" applyFont="1" applyFill="1" applyAlignment="1" applyProtection="1">
      <alignment horizontal="center" vertical="center"/>
    </xf>
    <xf numFmtId="177" fontId="1" fillId="0" borderId="0" xfId="0" applyNumberFormat="1" applyFont="1" applyAlignment="1" applyProtection="1">
      <alignment vertical="center"/>
    </xf>
    <xf numFmtId="9" fontId="1" fillId="0" borderId="0" xfId="0" applyNumberFormat="1" applyFont="1" applyProtection="1">
      <alignment vertical="center"/>
    </xf>
    <xf numFmtId="0" fontId="7" fillId="0" borderId="0" xfId="0" applyFont="1">
      <alignment vertical="center"/>
    </xf>
    <xf numFmtId="0" fontId="4" fillId="0" borderId="0" xfId="0" applyFont="1" applyFill="1" applyBorder="1" applyAlignment="1" applyProtection="1">
      <alignment horizontal="center" vertical="center"/>
    </xf>
    <xf numFmtId="0" fontId="1" fillId="0" borderId="0" xfId="0" applyFont="1" applyFill="1" applyBorder="1" applyAlignment="1" applyProtection="1">
      <alignment horizontal="center" vertical="center"/>
    </xf>
    <xf numFmtId="0" fontId="1" fillId="6" borderId="3" xfId="0" applyFont="1" applyFill="1" applyBorder="1" applyAlignment="1" applyProtection="1">
      <alignment horizontal="center" vertical="center"/>
    </xf>
    <xf numFmtId="0" fontId="9" fillId="4" borderId="3" xfId="0" applyFont="1" applyFill="1" applyBorder="1" applyAlignment="1" applyProtection="1">
      <alignment horizontal="center" vertical="center"/>
    </xf>
    <xf numFmtId="3" fontId="1" fillId="3" borderId="3" xfId="0" applyNumberFormat="1" applyFont="1" applyFill="1" applyBorder="1" applyAlignment="1" applyProtection="1">
      <alignment vertical="center"/>
    </xf>
    <xf numFmtId="0" fontId="5" fillId="0" borderId="0" xfId="0" applyFont="1" applyProtection="1">
      <alignment vertical="center"/>
    </xf>
    <xf numFmtId="0" fontId="8" fillId="2" borderId="3" xfId="0" applyFont="1" applyFill="1" applyBorder="1" applyAlignment="1" applyProtection="1">
      <alignment horizontal="center" vertical="center"/>
    </xf>
    <xf numFmtId="0" fontId="10" fillId="2" borderId="1" xfId="0" applyFont="1" applyFill="1" applyBorder="1" applyAlignment="1" applyProtection="1">
      <alignment horizontal="center" vertical="center"/>
    </xf>
    <xf numFmtId="0" fontId="8" fillId="2" borderId="3" xfId="0" applyFont="1" applyFill="1" applyBorder="1" applyAlignment="1" applyProtection="1">
      <alignment horizontal="center" vertical="center"/>
    </xf>
    <xf numFmtId="0" fontId="11" fillId="6" borderId="3" xfId="0" applyFont="1" applyFill="1" applyBorder="1" applyAlignment="1" applyProtection="1">
      <alignment horizontal="center" vertical="center"/>
    </xf>
    <xf numFmtId="0" fontId="5" fillId="3" borderId="2" xfId="0" applyFont="1" applyFill="1" applyBorder="1" applyAlignment="1" applyProtection="1">
      <alignment horizontal="center" vertical="center"/>
      <protection locked="0"/>
    </xf>
    <xf numFmtId="3" fontId="1" fillId="5" borderId="3" xfId="0" applyNumberFormat="1" applyFont="1" applyFill="1" applyBorder="1" applyAlignment="1" applyProtection="1">
      <alignment vertical="center"/>
    </xf>
    <xf numFmtId="0" fontId="1" fillId="2" borderId="0" xfId="0" applyFont="1" applyFill="1" applyAlignment="1" applyProtection="1">
      <alignment horizontal="center" vertical="center"/>
    </xf>
    <xf numFmtId="0" fontId="12" fillId="2" borderId="3" xfId="0" applyFont="1" applyFill="1" applyBorder="1" applyAlignment="1" applyProtection="1">
      <alignment horizontal="center" vertical="center"/>
    </xf>
    <xf numFmtId="0" fontId="8" fillId="2" borderId="3" xfId="0" applyFont="1" applyFill="1" applyBorder="1" applyAlignment="1" applyProtection="1">
      <alignment horizontal="center" vertical="center"/>
    </xf>
  </cellXfs>
  <cellStyles count="1">
    <cellStyle name="標準" xfId="0" builtinId="0"/>
  </cellStyles>
  <dxfs count="2">
    <dxf>
      <fill>
        <patternFill>
          <bgColor rgb="FFFFC000"/>
        </patternFill>
      </fill>
    </dxf>
    <dxf>
      <fill>
        <patternFill>
          <bgColor rgb="FFFFC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262947</xdr:colOff>
      <xdr:row>3</xdr:row>
      <xdr:rowOff>155526</xdr:rowOff>
    </xdr:from>
    <xdr:to>
      <xdr:col>10</xdr:col>
      <xdr:colOff>382477</xdr:colOff>
      <xdr:row>15</xdr:row>
      <xdr:rowOff>0</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615372" y="869901"/>
          <a:ext cx="6291730" cy="2701974"/>
        </a:xfrm>
        <a:prstGeom prst="rect">
          <a:avLst/>
        </a:prstGeom>
        <a:solidFill>
          <a:schemeClr val="bg1"/>
        </a:solidFill>
        <a:ln w="19050">
          <a:solidFill>
            <a:schemeClr val="accent5">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l"/>
          <a:r>
            <a:rPr kumimoji="1" lang="ja-JP" altLang="en-US" sz="1600" b="1">
              <a:solidFill>
                <a:schemeClr val="tx1"/>
              </a:solidFill>
              <a:latin typeface="ＭＳ Ｐゴシック" panose="020B0600070205080204" pitchFamily="50" charset="-128"/>
              <a:ea typeface="ＭＳ Ｐゴシック" panose="020B0600070205080204" pitchFamily="50" charset="-128"/>
            </a:rPr>
            <a:t>このシートは持続化給付金の給付金額（申請額）を確認するためのシミュレーションシートです。申請額の確認用としてご活用ください。　</a:t>
          </a:r>
          <a:endParaRPr kumimoji="1" lang="en-US" altLang="ja-JP" sz="1600" b="1">
            <a:solidFill>
              <a:schemeClr val="tx1"/>
            </a:solidFill>
            <a:latin typeface="ＭＳ Ｐゴシック" panose="020B0600070205080204" pitchFamily="50" charset="-128"/>
            <a:ea typeface="ＭＳ Ｐゴシック" panose="020B0600070205080204" pitchFamily="50" charset="-128"/>
          </a:endParaRPr>
        </a:p>
        <a:p>
          <a:pPr algn="l"/>
          <a:r>
            <a:rPr kumimoji="1" lang="ja-JP" altLang="en-US" sz="1600" b="1">
              <a:solidFill>
                <a:schemeClr val="tx1"/>
              </a:solidFill>
              <a:latin typeface="ＭＳ Ｐゴシック" panose="020B0600070205080204" pitchFamily="50" charset="-128"/>
              <a:ea typeface="ＭＳ Ｐゴシック" panose="020B0600070205080204" pitchFamily="50" charset="-128"/>
            </a:rPr>
            <a:t>申請の際に、このファイルの提出は不要です。</a:t>
          </a:r>
          <a:endParaRPr kumimoji="1" lang="en-US" altLang="ja-JP" sz="1600" b="1">
            <a:solidFill>
              <a:schemeClr val="tx1"/>
            </a:solidFill>
            <a:latin typeface="ＭＳ Ｐゴシック" panose="020B0600070205080204" pitchFamily="50" charset="-128"/>
            <a:ea typeface="ＭＳ Ｐゴシック" panose="020B0600070205080204" pitchFamily="50" charset="-128"/>
          </a:endParaRPr>
        </a:p>
        <a:p>
          <a:pPr algn="l"/>
          <a:r>
            <a:rPr kumimoji="1" lang="ja-JP" altLang="en-US" sz="1600" b="1">
              <a:solidFill>
                <a:schemeClr val="tx1"/>
              </a:solidFill>
              <a:latin typeface="ＭＳ Ｐゴシック" panose="020B0600070205080204" pitchFamily="50" charset="-128"/>
              <a:ea typeface="ＭＳ Ｐゴシック" panose="020B0600070205080204" pitchFamily="50" charset="-128"/>
            </a:rPr>
            <a:t>記入例を参考に数字を入力して金額を確認してください。</a:t>
          </a:r>
          <a:endParaRPr kumimoji="1" lang="en-US" altLang="ja-JP" sz="1600" b="1">
            <a:solidFill>
              <a:schemeClr val="tx1"/>
            </a:solidFill>
            <a:latin typeface="ＭＳ Ｐゴシック" panose="020B0600070205080204" pitchFamily="50" charset="-128"/>
            <a:ea typeface="ＭＳ Ｐゴシック" panose="020B0600070205080204" pitchFamily="50" charset="-128"/>
          </a:endParaRPr>
        </a:p>
        <a:p>
          <a:pPr algn="l"/>
          <a:r>
            <a:rPr kumimoji="1" lang="ja-JP" altLang="en-US" sz="1200" b="1">
              <a:solidFill>
                <a:srgbClr val="FF0000"/>
              </a:solidFill>
              <a:latin typeface="ＭＳ Ｐゴシック" panose="020B0600070205080204" pitchFamily="50" charset="-128"/>
              <a:ea typeface="ＭＳ Ｐゴシック" panose="020B0600070205080204" pitchFamily="50" charset="-128"/>
            </a:rPr>
            <a:t>（</a:t>
          </a:r>
          <a:r>
            <a:rPr kumimoji="1" lang="en-US" altLang="ja-JP" sz="1200" b="1">
              <a:solidFill>
                <a:srgbClr val="FF0000"/>
              </a:solidFill>
              <a:latin typeface="ＭＳ Ｐゴシック" panose="020B0600070205080204" pitchFamily="50" charset="-128"/>
              <a:ea typeface="ＭＳ Ｐゴシック" panose="020B0600070205080204" pitchFamily="50" charset="-128"/>
            </a:rPr>
            <a:t>※</a:t>
          </a:r>
          <a:r>
            <a:rPr kumimoji="1" lang="ja-JP" altLang="en-US" sz="1200" b="1">
              <a:solidFill>
                <a:srgbClr val="FF0000"/>
              </a:solidFill>
              <a:latin typeface="ＭＳ Ｐゴシック" panose="020B0600070205080204" pitchFamily="50" charset="-128"/>
              <a:ea typeface="ＭＳ Ｐゴシック" panose="020B0600070205080204" pitchFamily="50" charset="-128"/>
            </a:rPr>
            <a:t>特例を適用するかについては、申請者の任意です。シミュレーションでご確認の上、適用する算定方法を選択してください。ただし特例を適用する場合は、適用条件を満たしていること、および証拠書類等を提出できることが条件です。特例のくわしい内容については、「持続化給付金申請要領（申請のガイダンス）</a:t>
          </a:r>
          <a:r>
            <a:rPr kumimoji="1" lang="ja-JP" altLang="en-US" sz="1200" b="1" baseline="0">
              <a:solidFill>
                <a:srgbClr val="FF0000"/>
              </a:solidFill>
              <a:latin typeface="ＭＳ Ｐゴシック" panose="020B0600070205080204" pitchFamily="50" charset="-128"/>
              <a:ea typeface="ＭＳ Ｐゴシック" panose="020B0600070205080204" pitchFamily="50" charset="-128"/>
            </a:rPr>
            <a:t> </a:t>
          </a:r>
          <a:r>
            <a:rPr kumimoji="1" lang="ja-JP" altLang="en-US" sz="1200" b="1">
              <a:solidFill>
                <a:srgbClr val="FF0000"/>
              </a:solidFill>
              <a:latin typeface="ＭＳ Ｐゴシック" panose="020B0600070205080204" pitchFamily="50" charset="-128"/>
              <a:ea typeface="ＭＳ Ｐゴシック" panose="020B0600070205080204" pitchFamily="50" charset="-128"/>
            </a:rPr>
            <a:t>中小法人等向け」をご確認ください。</a:t>
          </a:r>
          <a:endParaRPr kumimoji="1" lang="en-US" altLang="ja-JP" sz="1400" b="1">
            <a:solidFill>
              <a:schemeClr val="tx1"/>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141940</xdr:colOff>
      <xdr:row>1</xdr:row>
      <xdr:rowOff>0</xdr:rowOff>
    </xdr:from>
    <xdr:to>
      <xdr:col>10</xdr:col>
      <xdr:colOff>493057</xdr:colOff>
      <xdr:row>3</xdr:row>
      <xdr:rowOff>220076</xdr:rowOff>
    </xdr:to>
    <xdr:sp macro="" textlink="">
      <xdr:nvSpPr>
        <xdr:cNvPr id="3" name="正方形/長方形 2">
          <a:extLst>
            <a:ext uri="{FF2B5EF4-FFF2-40B4-BE49-F238E27FC236}">
              <a16:creationId xmlns:a16="http://schemas.microsoft.com/office/drawing/2014/main" id="{00000000-0008-0000-0000-000003000000}"/>
            </a:ext>
          </a:extLst>
        </xdr:cNvPr>
        <xdr:cNvSpPr/>
      </xdr:nvSpPr>
      <xdr:spPr bwMode="auto">
        <a:xfrm>
          <a:off x="494365" y="238125"/>
          <a:ext cx="6523317" cy="696326"/>
        </a:xfrm>
        <a:prstGeom prst="rect">
          <a:avLst/>
        </a:prstGeom>
        <a:solidFill>
          <a:schemeClr val="accent5">
            <a:lumMod val="75000"/>
          </a:schemeClr>
        </a:solidFill>
        <a:ln w="9525">
          <a:solidFill>
            <a:srgbClr val="1F497D"/>
          </a:solidFill>
          <a:miter lim="800000"/>
          <a:headEnd/>
          <a:tailEnd/>
        </a:ln>
        <a:effectLst/>
      </xdr:spPr>
      <xdr:txBody>
        <a:bodyPr wrap="square" rtlCol="0" anchor="ct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ctr" defTabSz="829544">
            <a:defRPr/>
          </a:pPr>
          <a:r>
            <a:rPr lang="ja-JP" altLang="en-US" sz="1600" b="1" kern="0">
              <a:solidFill>
                <a:schemeClr val="bg1"/>
              </a:solidFill>
              <a:latin typeface="ＭＳ Ｐゴシック" panose="020B0600070205080204" pitchFamily="50" charset="-128"/>
              <a:ea typeface="ＭＳ Ｐゴシック" panose="020B0600070205080204" pitchFamily="50" charset="-128"/>
            </a:rPr>
            <a:t>給付額算定シミュレーション（中小法人等向け）　使用ガイド</a:t>
          </a:r>
        </a:p>
      </xdr:txBody>
    </xdr:sp>
    <xdr:clientData/>
  </xdr:twoCellAnchor>
  <xdr:twoCellAnchor>
    <xdr:from>
      <xdr:col>1</xdr:col>
      <xdr:colOff>263449</xdr:colOff>
      <xdr:row>23</xdr:row>
      <xdr:rowOff>6464</xdr:rowOff>
    </xdr:from>
    <xdr:to>
      <xdr:col>10</xdr:col>
      <xdr:colOff>394318</xdr:colOff>
      <xdr:row>27</xdr:row>
      <xdr:rowOff>219366</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615874" y="5483339"/>
          <a:ext cx="6303069" cy="1165402"/>
        </a:xfrm>
        <a:prstGeom prst="rect">
          <a:avLst/>
        </a:prstGeom>
        <a:solidFill>
          <a:schemeClr val="bg1">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r>
            <a:rPr kumimoji="1" lang="en-US" altLang="ja-JP" sz="1600" b="1">
              <a:solidFill>
                <a:schemeClr val="tx1"/>
              </a:solidFill>
              <a:latin typeface="ＭＳ Ｐゴシック" panose="020B0600070205080204" pitchFamily="50" charset="-128"/>
              <a:ea typeface="ＭＳ Ｐゴシック" panose="020B0600070205080204" pitchFamily="50" charset="-128"/>
            </a:rPr>
            <a:t>B‐</a:t>
          </a:r>
          <a:r>
            <a:rPr kumimoji="1" lang="ja-JP" altLang="en-US" sz="1600" b="1">
              <a:solidFill>
                <a:schemeClr val="tx1"/>
              </a:solidFill>
              <a:latin typeface="ＭＳ Ｐゴシック" panose="020B0600070205080204" pitchFamily="50" charset="-128"/>
              <a:ea typeface="ＭＳ Ｐゴシック" panose="020B0600070205080204" pitchFamily="50" charset="-128"/>
            </a:rPr>
            <a:t>１　創業特例</a:t>
          </a:r>
          <a:endParaRPr kumimoji="1" lang="en-US" altLang="ja-JP" sz="1600" b="1">
            <a:solidFill>
              <a:schemeClr val="tx1"/>
            </a:solidFill>
            <a:latin typeface="ＭＳ Ｐゴシック" panose="020B0600070205080204" pitchFamily="50" charset="-128"/>
            <a:ea typeface="ＭＳ Ｐゴシック" panose="020B0600070205080204" pitchFamily="50" charset="-128"/>
          </a:endParaRPr>
        </a:p>
        <a:p>
          <a:pPr algn="ctr"/>
          <a:r>
            <a:rPr kumimoji="1" lang="ja-JP" altLang="en-US" sz="1200" b="1">
              <a:solidFill>
                <a:schemeClr val="tx1"/>
              </a:solidFill>
              <a:latin typeface="ＭＳ Ｐゴシック" panose="020B0600070205080204" pitchFamily="50" charset="-128"/>
              <a:ea typeface="ＭＳ Ｐゴシック" panose="020B0600070205080204" pitchFamily="50" charset="-128"/>
            </a:rPr>
            <a:t>（</a:t>
          </a:r>
          <a:r>
            <a:rPr kumimoji="1" lang="en-US" altLang="ja-JP" sz="1200" b="1">
              <a:solidFill>
                <a:schemeClr val="tx1"/>
              </a:solidFill>
              <a:latin typeface="ＭＳ Ｐゴシック" panose="020B0600070205080204" pitchFamily="50" charset="-128"/>
              <a:ea typeface="ＭＳ Ｐゴシック" panose="020B0600070205080204" pitchFamily="50" charset="-128"/>
            </a:rPr>
            <a:t>2019</a:t>
          </a:r>
          <a:r>
            <a:rPr kumimoji="1" lang="ja-JP" altLang="en-US" sz="1200" b="1">
              <a:solidFill>
                <a:schemeClr val="tx1"/>
              </a:solidFill>
              <a:latin typeface="ＭＳ Ｐゴシック" panose="020B0600070205080204" pitchFamily="50" charset="-128"/>
              <a:ea typeface="ＭＳ Ｐゴシック" panose="020B0600070205080204" pitchFamily="50" charset="-128"/>
            </a:rPr>
            <a:t>年に設立した法人）</a:t>
          </a:r>
          <a:endParaRPr kumimoji="1" lang="en-US" altLang="ja-JP" sz="1200" b="1">
            <a:solidFill>
              <a:schemeClr val="tx1"/>
            </a:solidFill>
            <a:latin typeface="ＭＳ Ｐゴシック" panose="020B0600070205080204" pitchFamily="50" charset="-128"/>
            <a:ea typeface="ＭＳ Ｐゴシック" panose="020B0600070205080204" pitchFamily="50" charset="-128"/>
          </a:endParaRPr>
        </a:p>
        <a:p>
          <a:pPr algn="ctr"/>
          <a:r>
            <a:rPr kumimoji="1" lang="ja-JP" altLang="en-US" sz="1600" b="1">
              <a:solidFill>
                <a:schemeClr val="tx1"/>
              </a:solidFill>
              <a:latin typeface="ＭＳ Ｐゴシック" panose="020B0600070205080204" pitchFamily="50" charset="-128"/>
              <a:ea typeface="ＭＳ Ｐゴシック" panose="020B0600070205080204" pitchFamily="50" charset="-128"/>
            </a:rPr>
            <a:t>→　別ファイルの</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【B‐</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１</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創業特例　給付額算定シート</a:t>
          </a:r>
          <a:endParaRPr kumimoji="1" lang="en-US" altLang="ja-JP" sz="1600" b="1">
            <a:solidFill>
              <a:srgbClr val="FF0000"/>
            </a:solidFill>
            <a:latin typeface="ＭＳ Ｐゴシック" panose="020B0600070205080204" pitchFamily="50" charset="-128"/>
            <a:ea typeface="ＭＳ Ｐゴシック" panose="020B0600070205080204" pitchFamily="50" charset="-128"/>
          </a:endParaRPr>
        </a:p>
        <a:p>
          <a:pPr algn="ctr"/>
          <a:r>
            <a:rPr kumimoji="1" lang="ja-JP" altLang="en-US" sz="1600" b="1">
              <a:solidFill>
                <a:schemeClr val="tx1"/>
              </a:solidFill>
              <a:latin typeface="ＭＳ Ｐゴシック" panose="020B0600070205080204" pitchFamily="50" charset="-128"/>
              <a:ea typeface="ＭＳ Ｐゴシック" panose="020B0600070205080204" pitchFamily="50" charset="-128"/>
            </a:rPr>
            <a:t>をご利用下さい</a:t>
          </a:r>
          <a:endParaRPr kumimoji="1" lang="en-US" altLang="ja-JP" sz="1600" b="1">
            <a:solidFill>
              <a:schemeClr val="tx1"/>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256269</xdr:colOff>
      <xdr:row>16</xdr:row>
      <xdr:rowOff>13918</xdr:rowOff>
    </xdr:from>
    <xdr:to>
      <xdr:col>10</xdr:col>
      <xdr:colOff>392742</xdr:colOff>
      <xdr:row>22</xdr:row>
      <xdr:rowOff>9078</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608694" y="3823918"/>
          <a:ext cx="6308673" cy="1423910"/>
        </a:xfrm>
        <a:prstGeom prst="rect">
          <a:avLst/>
        </a:prstGeom>
        <a:solidFill>
          <a:schemeClr val="accent2">
            <a:lumMod val="20000"/>
            <a:lumOff val="80000"/>
          </a:schemeClr>
        </a:solidFill>
        <a:ln>
          <a:solidFill>
            <a:schemeClr val="accent2">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r>
            <a:rPr kumimoji="1" lang="ja-JP" altLang="en-US" sz="1600" b="1">
              <a:solidFill>
                <a:schemeClr val="tx1"/>
              </a:solidFill>
              <a:latin typeface="ＭＳ Ｐゴシック" panose="020B0600070205080204" pitchFamily="50" charset="-128"/>
              <a:ea typeface="ＭＳ Ｐゴシック" panose="020B0600070205080204" pitchFamily="50" charset="-128"/>
            </a:rPr>
            <a:t>通常の申請</a:t>
          </a:r>
          <a:endParaRPr kumimoji="1" lang="en-US" altLang="ja-JP" sz="1600" b="1">
            <a:solidFill>
              <a:schemeClr val="tx1"/>
            </a:solidFill>
            <a:latin typeface="ＭＳ Ｐゴシック" panose="020B0600070205080204" pitchFamily="50" charset="-128"/>
            <a:ea typeface="ＭＳ Ｐゴシック" panose="020B0600070205080204" pitchFamily="50" charset="-128"/>
          </a:endParaRPr>
        </a:p>
        <a:p>
          <a:pPr algn="ctr"/>
          <a:r>
            <a:rPr kumimoji="1" lang="ja-JP" altLang="en-US" sz="1600" b="1">
              <a:solidFill>
                <a:schemeClr val="tx1"/>
              </a:solidFill>
              <a:latin typeface="ＭＳ Ｐゴシック" panose="020B0600070205080204" pitchFamily="50" charset="-128"/>
              <a:ea typeface="ＭＳ Ｐゴシック" panose="020B0600070205080204" pitchFamily="50" charset="-128"/>
            </a:rPr>
            <a:t>→　本ファイルの</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標準</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給付額算定シート</a:t>
          </a:r>
          <a:endParaRPr kumimoji="1" lang="en-US" altLang="ja-JP" sz="1600" b="1">
            <a:solidFill>
              <a:schemeClr val="tx1"/>
            </a:solidFill>
            <a:latin typeface="ＭＳ Ｐゴシック" panose="020B0600070205080204" pitchFamily="50" charset="-128"/>
            <a:ea typeface="ＭＳ Ｐゴシック" panose="020B0600070205080204" pitchFamily="50" charset="-128"/>
          </a:endParaRPr>
        </a:p>
        <a:p>
          <a:pPr algn="ctr"/>
          <a:r>
            <a:rPr kumimoji="1" lang="ja-JP" altLang="en-US" sz="1600" b="1">
              <a:solidFill>
                <a:schemeClr val="tx1"/>
              </a:solidFill>
              <a:latin typeface="ＭＳ Ｐゴシック" panose="020B0600070205080204" pitchFamily="50" charset="-128"/>
              <a:ea typeface="ＭＳ Ｐゴシック" panose="020B0600070205080204" pitchFamily="50" charset="-128"/>
            </a:rPr>
            <a:t>をご利用下さい</a:t>
          </a:r>
          <a:endParaRPr kumimoji="1" lang="en-US" altLang="ja-JP" sz="1600" b="1">
            <a:solidFill>
              <a:schemeClr val="tx1"/>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260249</xdr:colOff>
      <xdr:row>29</xdr:row>
      <xdr:rowOff>20833</xdr:rowOff>
    </xdr:from>
    <xdr:to>
      <xdr:col>10</xdr:col>
      <xdr:colOff>390928</xdr:colOff>
      <xdr:row>34</xdr:row>
      <xdr:rowOff>19788</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612674" y="6926458"/>
          <a:ext cx="6302879" cy="1189580"/>
        </a:xfrm>
        <a:prstGeom prst="rect">
          <a:avLst/>
        </a:prstGeom>
        <a:solidFill>
          <a:schemeClr val="bg1">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r>
            <a:rPr kumimoji="1" lang="en-US" altLang="ja-JP" sz="1600" b="1">
              <a:solidFill>
                <a:schemeClr val="tx1"/>
              </a:solidFill>
              <a:latin typeface="ＭＳ Ｐゴシック" panose="020B0600070205080204" pitchFamily="50" charset="-128"/>
              <a:ea typeface="ＭＳ Ｐゴシック" panose="020B0600070205080204" pitchFamily="50" charset="-128"/>
            </a:rPr>
            <a:t>B‐</a:t>
          </a:r>
          <a:r>
            <a:rPr kumimoji="1" lang="ja-JP" altLang="en-US" sz="1600" b="1">
              <a:solidFill>
                <a:schemeClr val="tx1"/>
              </a:solidFill>
              <a:latin typeface="ＭＳ Ｐゴシック" panose="020B0600070205080204" pitchFamily="50" charset="-128"/>
              <a:ea typeface="ＭＳ Ｐゴシック" panose="020B0600070205080204" pitchFamily="50" charset="-128"/>
            </a:rPr>
            <a:t>２　季節性収入特例</a:t>
          </a:r>
          <a:endParaRPr kumimoji="1" lang="en-US" altLang="ja-JP" sz="1600" b="1">
            <a:solidFill>
              <a:schemeClr val="tx1"/>
            </a:solidFill>
            <a:latin typeface="ＭＳ Ｐゴシック" panose="020B0600070205080204" pitchFamily="50" charset="-128"/>
            <a:ea typeface="ＭＳ Ｐゴシック" panose="020B0600070205080204" pitchFamily="50" charset="-128"/>
          </a:endParaRPr>
        </a:p>
        <a:p>
          <a:pPr algn="ctr"/>
          <a:r>
            <a:rPr kumimoji="1" lang="ja-JP" altLang="en-US" sz="1200" b="1">
              <a:solidFill>
                <a:schemeClr val="tx1"/>
              </a:solidFill>
              <a:latin typeface="ＭＳ Ｐゴシック" panose="020B0600070205080204" pitchFamily="50" charset="-128"/>
              <a:ea typeface="ＭＳ Ｐゴシック" panose="020B0600070205080204" pitchFamily="50" charset="-128"/>
            </a:rPr>
            <a:t>（月当たりの事業収入の変動が大きい法事）</a:t>
          </a:r>
          <a:endParaRPr kumimoji="1" lang="en-US" altLang="ja-JP" sz="1200" b="1">
            <a:solidFill>
              <a:schemeClr val="tx1"/>
            </a:solidFill>
            <a:latin typeface="ＭＳ Ｐゴシック" panose="020B0600070205080204" pitchFamily="50" charset="-128"/>
            <a:ea typeface="ＭＳ Ｐゴシック" panose="020B0600070205080204" pitchFamily="50" charset="-128"/>
          </a:endParaRPr>
        </a:p>
        <a:p>
          <a:pPr algn="ctr"/>
          <a:r>
            <a:rPr kumimoji="1" lang="ja-JP" altLang="en-US" sz="1600" b="1">
              <a:solidFill>
                <a:schemeClr val="tx1"/>
              </a:solidFill>
              <a:latin typeface="ＭＳ Ｐゴシック" panose="020B0600070205080204" pitchFamily="50" charset="-128"/>
              <a:ea typeface="ＭＳ Ｐゴシック" panose="020B0600070205080204" pitchFamily="50" charset="-128"/>
            </a:rPr>
            <a:t>→　別ファイルの</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【B‐</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２</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季節性収入特例　給付額算定シート</a:t>
          </a:r>
          <a:endParaRPr kumimoji="1" lang="en-US" altLang="ja-JP" sz="1600" b="1">
            <a:solidFill>
              <a:schemeClr val="tx1"/>
            </a:solidFill>
            <a:latin typeface="ＭＳ Ｐゴシック" panose="020B0600070205080204" pitchFamily="50" charset="-128"/>
            <a:ea typeface="ＭＳ Ｐゴシック" panose="020B0600070205080204" pitchFamily="50" charset="-128"/>
          </a:endParaRPr>
        </a:p>
        <a:p>
          <a:pPr algn="ctr"/>
          <a:r>
            <a:rPr kumimoji="1" lang="ja-JP" altLang="en-US" sz="1600" b="1">
              <a:solidFill>
                <a:schemeClr val="tx1"/>
              </a:solidFill>
              <a:latin typeface="ＭＳ Ｐゴシック" panose="020B0600070205080204" pitchFamily="50" charset="-128"/>
              <a:ea typeface="ＭＳ Ｐゴシック" panose="020B0600070205080204" pitchFamily="50" charset="-128"/>
            </a:rPr>
            <a:t>をご利用下さい</a:t>
          </a:r>
          <a:endParaRPr kumimoji="1" lang="ja-JP" altLang="en-US" sz="16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27</xdr:col>
      <xdr:colOff>2627685</xdr:colOff>
      <xdr:row>0</xdr:row>
      <xdr:rowOff>358588</xdr:rowOff>
    </xdr:from>
    <xdr:to>
      <xdr:col>29</xdr:col>
      <xdr:colOff>521938</xdr:colOff>
      <xdr:row>2</xdr:row>
      <xdr:rowOff>33482</xdr:rowOff>
    </xdr:to>
    <xdr:sp macro="" textlink="">
      <xdr:nvSpPr>
        <xdr:cNvPr id="3" name="楕円 2">
          <a:extLst>
            <a:ext uri="{FF2B5EF4-FFF2-40B4-BE49-F238E27FC236}">
              <a16:creationId xmlns:a16="http://schemas.microsoft.com/office/drawing/2014/main" id="{00000000-0008-0000-0100-000003000000}"/>
            </a:ext>
          </a:extLst>
        </xdr:cNvPr>
        <xdr:cNvSpPr/>
      </xdr:nvSpPr>
      <xdr:spPr>
        <a:xfrm>
          <a:off x="3311244" y="358588"/>
          <a:ext cx="2163694" cy="661012"/>
        </a:xfrm>
        <a:prstGeom prst="ellipse">
          <a:avLst/>
        </a:prstGeom>
        <a:noFill/>
        <a:ln w="476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29</xdr:col>
      <xdr:colOff>663579</xdr:colOff>
      <xdr:row>0</xdr:row>
      <xdr:rowOff>418754</xdr:rowOff>
    </xdr:from>
    <xdr:to>
      <xdr:col>29</xdr:col>
      <xdr:colOff>1079077</xdr:colOff>
      <xdr:row>2</xdr:row>
      <xdr:rowOff>67234</xdr:rowOff>
    </xdr:to>
    <xdr:sp macro="" textlink="">
      <xdr:nvSpPr>
        <xdr:cNvPr id="4" name="テキスト ボックス 3">
          <a:extLst>
            <a:ext uri="{FF2B5EF4-FFF2-40B4-BE49-F238E27FC236}">
              <a16:creationId xmlns:a16="http://schemas.microsoft.com/office/drawing/2014/main" id="{00000000-0008-0000-0100-000004000000}"/>
            </a:ext>
          </a:extLst>
        </xdr:cNvPr>
        <xdr:cNvSpPr txBox="1"/>
      </xdr:nvSpPr>
      <xdr:spPr>
        <a:xfrm>
          <a:off x="5616579" y="418754"/>
          <a:ext cx="415498" cy="634598"/>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2800" b="1">
              <a:solidFill>
                <a:srgbClr val="FF0000"/>
              </a:solidFill>
            </a:rPr>
            <a:t>①</a:t>
          </a:r>
        </a:p>
      </xdr:txBody>
    </xdr:sp>
    <xdr:clientData/>
  </xdr:twoCellAnchor>
  <xdr:twoCellAnchor>
    <xdr:from>
      <xdr:col>27</xdr:col>
      <xdr:colOff>2908727</xdr:colOff>
      <xdr:row>3</xdr:row>
      <xdr:rowOff>33462</xdr:rowOff>
    </xdr:from>
    <xdr:to>
      <xdr:col>40</xdr:col>
      <xdr:colOff>217715</xdr:colOff>
      <xdr:row>6</xdr:row>
      <xdr:rowOff>232083</xdr:rowOff>
    </xdr:to>
    <xdr:sp macro="" textlink="">
      <xdr:nvSpPr>
        <xdr:cNvPr id="5" name="楕円 4">
          <a:extLst>
            <a:ext uri="{FF2B5EF4-FFF2-40B4-BE49-F238E27FC236}">
              <a16:creationId xmlns:a16="http://schemas.microsoft.com/office/drawing/2014/main" id="{00000000-0008-0000-0100-000005000000}"/>
            </a:ext>
          </a:extLst>
        </xdr:cNvPr>
        <xdr:cNvSpPr/>
      </xdr:nvSpPr>
      <xdr:spPr>
        <a:xfrm>
          <a:off x="3589084" y="1258105"/>
          <a:ext cx="14766952" cy="1191942"/>
        </a:xfrm>
        <a:prstGeom prst="ellipse">
          <a:avLst/>
        </a:prstGeom>
        <a:noFill/>
        <a:ln w="476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39</xdr:col>
      <xdr:colOff>953749</xdr:colOff>
      <xdr:row>1</xdr:row>
      <xdr:rowOff>315215</xdr:rowOff>
    </xdr:from>
    <xdr:to>
      <xdr:col>40</xdr:col>
      <xdr:colOff>181423</xdr:colOff>
      <xdr:row>4</xdr:row>
      <xdr:rowOff>13316</xdr:rowOff>
    </xdr:to>
    <xdr:sp macro="" textlink="">
      <xdr:nvSpPr>
        <xdr:cNvPr id="6" name="テキスト ボックス 3">
          <a:extLst>
            <a:ext uri="{FF2B5EF4-FFF2-40B4-BE49-F238E27FC236}">
              <a16:creationId xmlns:a16="http://schemas.microsoft.com/office/drawing/2014/main" id="{00000000-0008-0000-0100-000006000000}"/>
            </a:ext>
          </a:extLst>
        </xdr:cNvPr>
        <xdr:cNvSpPr txBox="1"/>
      </xdr:nvSpPr>
      <xdr:spPr>
        <a:xfrm>
          <a:off x="17784984" y="797068"/>
          <a:ext cx="415498" cy="695424"/>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2800" b="1">
              <a:solidFill>
                <a:srgbClr val="FF0000"/>
              </a:solidFill>
            </a:rPr>
            <a:t>②</a:t>
          </a:r>
        </a:p>
      </xdr:txBody>
    </xdr:sp>
    <xdr:clientData/>
  </xdr:twoCellAnchor>
  <xdr:twoCellAnchor>
    <xdr:from>
      <xdr:col>30</xdr:col>
      <xdr:colOff>204707</xdr:colOff>
      <xdr:row>8</xdr:row>
      <xdr:rowOff>237475</xdr:rowOff>
    </xdr:from>
    <xdr:to>
      <xdr:col>30</xdr:col>
      <xdr:colOff>631169</xdr:colOff>
      <xdr:row>10</xdr:row>
      <xdr:rowOff>189281</xdr:rowOff>
    </xdr:to>
    <xdr:sp macro="" textlink="">
      <xdr:nvSpPr>
        <xdr:cNvPr id="7" name="テキスト ボックス 3">
          <a:extLst>
            <a:ext uri="{FF2B5EF4-FFF2-40B4-BE49-F238E27FC236}">
              <a16:creationId xmlns:a16="http://schemas.microsoft.com/office/drawing/2014/main" id="{00000000-0008-0000-0100-000007000000}"/>
            </a:ext>
          </a:extLst>
        </xdr:cNvPr>
        <xdr:cNvSpPr txBox="1"/>
      </xdr:nvSpPr>
      <xdr:spPr>
        <a:xfrm>
          <a:off x="6368743" y="2945296"/>
          <a:ext cx="426462" cy="700199"/>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2800" b="1">
              <a:solidFill>
                <a:srgbClr val="FF0000"/>
              </a:solidFill>
            </a:rPr>
            <a:t>③</a:t>
          </a:r>
        </a:p>
      </xdr:txBody>
    </xdr:sp>
    <xdr:clientData/>
  </xdr:twoCellAnchor>
  <xdr:twoCellAnchor>
    <xdr:from>
      <xdr:col>28</xdr:col>
      <xdr:colOff>54429</xdr:colOff>
      <xdr:row>9</xdr:row>
      <xdr:rowOff>0</xdr:rowOff>
    </xdr:from>
    <xdr:to>
      <xdr:col>30</xdr:col>
      <xdr:colOff>13608</xdr:colOff>
      <xdr:row>10</xdr:row>
      <xdr:rowOff>39614</xdr:rowOff>
    </xdr:to>
    <xdr:sp macro="" textlink="">
      <xdr:nvSpPr>
        <xdr:cNvPr id="8" name="楕円 7">
          <a:extLst>
            <a:ext uri="{FF2B5EF4-FFF2-40B4-BE49-F238E27FC236}">
              <a16:creationId xmlns:a16="http://schemas.microsoft.com/office/drawing/2014/main" id="{00000000-0008-0000-0100-000008000000}"/>
            </a:ext>
          </a:extLst>
        </xdr:cNvPr>
        <xdr:cNvSpPr/>
      </xdr:nvSpPr>
      <xdr:spPr>
        <a:xfrm>
          <a:off x="3823608" y="2952750"/>
          <a:ext cx="2354036" cy="543078"/>
        </a:xfrm>
        <a:prstGeom prst="ellipse">
          <a:avLst/>
        </a:prstGeom>
        <a:noFill/>
        <a:ln w="476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2993572</xdr:colOff>
      <xdr:row>15</xdr:row>
      <xdr:rowOff>113686</xdr:rowOff>
    </xdr:from>
    <xdr:to>
      <xdr:col>29</xdr:col>
      <xdr:colOff>285750</xdr:colOff>
      <xdr:row>17</xdr:row>
      <xdr:rowOff>53890</xdr:rowOff>
    </xdr:to>
    <xdr:sp macro="" textlink="">
      <xdr:nvSpPr>
        <xdr:cNvPr id="9" name="楕円 8">
          <a:extLst>
            <a:ext uri="{FF2B5EF4-FFF2-40B4-BE49-F238E27FC236}">
              <a16:creationId xmlns:a16="http://schemas.microsoft.com/office/drawing/2014/main" id="{00000000-0008-0000-0100-000009000000}"/>
            </a:ext>
          </a:extLst>
        </xdr:cNvPr>
        <xdr:cNvSpPr/>
      </xdr:nvSpPr>
      <xdr:spPr>
        <a:xfrm>
          <a:off x="3673929" y="5053079"/>
          <a:ext cx="1578428" cy="688597"/>
        </a:xfrm>
        <a:prstGeom prst="ellipse">
          <a:avLst/>
        </a:prstGeom>
        <a:noFill/>
        <a:ln w="476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29</xdr:col>
      <xdr:colOff>753601</xdr:colOff>
      <xdr:row>15</xdr:row>
      <xdr:rowOff>104112</xdr:rowOff>
    </xdr:from>
    <xdr:to>
      <xdr:col>29</xdr:col>
      <xdr:colOff>1188310</xdr:colOff>
      <xdr:row>17</xdr:row>
      <xdr:rowOff>45076</xdr:rowOff>
    </xdr:to>
    <xdr:sp macro="" textlink="">
      <xdr:nvSpPr>
        <xdr:cNvPr id="10" name="テキスト ボックス 3">
          <a:extLst>
            <a:ext uri="{FF2B5EF4-FFF2-40B4-BE49-F238E27FC236}">
              <a16:creationId xmlns:a16="http://schemas.microsoft.com/office/drawing/2014/main" id="{00000000-0008-0000-0100-00000A000000}"/>
            </a:ext>
          </a:extLst>
        </xdr:cNvPr>
        <xdr:cNvSpPr txBox="1"/>
      </xdr:nvSpPr>
      <xdr:spPr>
        <a:xfrm>
          <a:off x="5720208" y="5043505"/>
          <a:ext cx="434709" cy="689357"/>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2800" b="1">
              <a:solidFill>
                <a:srgbClr val="FF0000"/>
              </a:solidFill>
            </a:rPr>
            <a:t>④</a:t>
          </a:r>
        </a:p>
      </xdr:txBody>
    </xdr:sp>
    <xdr:clientData/>
  </xdr:twoCellAnchor>
  <xdr:twoCellAnchor>
    <xdr:from>
      <xdr:col>30</xdr:col>
      <xdr:colOff>0</xdr:colOff>
      <xdr:row>15</xdr:row>
      <xdr:rowOff>0</xdr:rowOff>
    </xdr:from>
    <xdr:to>
      <xdr:col>40</xdr:col>
      <xdr:colOff>937828</xdr:colOff>
      <xdr:row>22</xdr:row>
      <xdr:rowOff>68034</xdr:rowOff>
    </xdr:to>
    <xdr:sp macro="" textlink="">
      <xdr:nvSpPr>
        <xdr:cNvPr id="12" name="正方形/長方形 11">
          <a:extLst>
            <a:ext uri="{FF2B5EF4-FFF2-40B4-BE49-F238E27FC236}">
              <a16:creationId xmlns:a16="http://schemas.microsoft.com/office/drawing/2014/main" id="{00000000-0008-0000-0100-00000C000000}"/>
            </a:ext>
          </a:extLst>
        </xdr:cNvPr>
        <xdr:cNvSpPr/>
      </xdr:nvSpPr>
      <xdr:spPr>
        <a:xfrm>
          <a:off x="6164036" y="4939393"/>
          <a:ext cx="12912113" cy="2558141"/>
        </a:xfrm>
        <a:prstGeom prst="rect">
          <a:avLst/>
        </a:prstGeom>
        <a:solidFill>
          <a:schemeClr val="accent2">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800" b="1">
              <a:solidFill>
                <a:schemeClr val="tx1"/>
              </a:solidFill>
            </a:rPr>
            <a:t>■入力手順</a:t>
          </a:r>
          <a:endParaRPr kumimoji="1" lang="en-US" altLang="ja-JP" sz="1800" b="1">
            <a:solidFill>
              <a:schemeClr val="tx1"/>
            </a:solidFill>
          </a:endParaRPr>
        </a:p>
        <a:p>
          <a:pPr algn="l"/>
          <a:r>
            <a:rPr kumimoji="1" lang="ja-JP" altLang="en-US" sz="1800" b="1">
              <a:solidFill>
                <a:schemeClr val="tx1"/>
              </a:solidFill>
            </a:rPr>
            <a:t>①　決算月を選択してください。</a:t>
          </a:r>
          <a:endParaRPr kumimoji="1" lang="en-US" altLang="ja-JP" sz="1800" b="1">
            <a:solidFill>
              <a:schemeClr val="tx1"/>
            </a:solidFill>
          </a:endParaRPr>
        </a:p>
        <a:p>
          <a:pPr algn="l"/>
          <a:r>
            <a:rPr kumimoji="1" lang="ja-JP" altLang="en-US" sz="1800" b="1">
              <a:solidFill>
                <a:schemeClr val="tx1"/>
              </a:solidFill>
            </a:rPr>
            <a:t>②　対象月の属する事業年度の直前の事業年度の事業収入を入力してください。</a:t>
          </a:r>
          <a:endParaRPr kumimoji="1" lang="en-US" altLang="ja-JP" sz="1800" b="1">
            <a:solidFill>
              <a:schemeClr val="tx1"/>
            </a:solidFill>
          </a:endParaRPr>
        </a:p>
        <a:p>
          <a:pPr algn="l"/>
          <a:r>
            <a:rPr kumimoji="1" lang="ja-JP" altLang="en-US" sz="1800" b="1">
              <a:solidFill>
                <a:schemeClr val="tx1"/>
              </a:solidFill>
            </a:rPr>
            <a:t>③　対象月の事業年度のの事業収入を入力してください。</a:t>
          </a:r>
          <a:r>
            <a:rPr kumimoji="1" lang="en-US" altLang="ja-JP" sz="1800" b="1">
              <a:solidFill>
                <a:schemeClr val="tx1"/>
              </a:solidFill>
            </a:rPr>
            <a:t>※</a:t>
          </a:r>
          <a:r>
            <a:rPr kumimoji="1" lang="ja-JP" altLang="en-US" sz="1800" b="1">
              <a:solidFill>
                <a:schemeClr val="tx1"/>
              </a:solidFill>
            </a:rPr>
            <a:t>まだ売上が発生していない月はブランクにしておくこと。</a:t>
          </a:r>
          <a:endParaRPr kumimoji="1" lang="en-US" altLang="ja-JP" sz="1800" b="1">
            <a:solidFill>
              <a:schemeClr val="tx1"/>
            </a:solidFill>
          </a:endParaRPr>
        </a:p>
        <a:p>
          <a:pPr algn="l"/>
          <a:r>
            <a:rPr kumimoji="1" lang="ja-JP" altLang="en-US" sz="1800" b="1">
              <a:solidFill>
                <a:schemeClr val="tx1"/>
              </a:solidFill>
            </a:rPr>
            <a:t>　　</a:t>
          </a:r>
          <a:r>
            <a:rPr kumimoji="1" lang="ja-JP" altLang="en-US" sz="1800" b="1">
              <a:solidFill>
                <a:srgbClr val="FF0000"/>
              </a:solidFill>
            </a:rPr>
            <a:t>（</a:t>
          </a:r>
          <a:r>
            <a:rPr kumimoji="1" lang="en-US" altLang="ja-JP" sz="1800" b="1">
              <a:solidFill>
                <a:srgbClr val="FF0000"/>
              </a:solidFill>
            </a:rPr>
            <a:t>※</a:t>
          </a:r>
          <a:r>
            <a:rPr kumimoji="1" lang="ja-JP" altLang="en-US" sz="1800" b="1">
              <a:solidFill>
                <a:srgbClr val="FF0000"/>
              </a:solidFill>
            </a:rPr>
            <a:t>実際の売上が</a:t>
          </a:r>
          <a:r>
            <a:rPr kumimoji="1" lang="en-US" altLang="ja-JP" sz="1800" b="1">
              <a:solidFill>
                <a:srgbClr val="FF0000"/>
              </a:solidFill>
            </a:rPr>
            <a:t>0</a:t>
          </a:r>
          <a:r>
            <a:rPr kumimoji="1" lang="ja-JP" altLang="en-US" sz="1800" b="1">
              <a:solidFill>
                <a:srgbClr val="FF0000"/>
              </a:solidFill>
            </a:rPr>
            <a:t>円だった場合のみ０をいれる。）</a:t>
          </a:r>
          <a:endParaRPr kumimoji="1" lang="en-US" altLang="ja-JP" sz="1800" b="1">
            <a:solidFill>
              <a:schemeClr val="tx1"/>
            </a:solidFill>
          </a:endParaRPr>
        </a:p>
        <a:p>
          <a:pPr algn="l"/>
          <a:r>
            <a:rPr kumimoji="1" lang="ja-JP" altLang="en-US" sz="1800" b="1">
              <a:solidFill>
                <a:schemeClr val="tx1"/>
              </a:solidFill>
            </a:rPr>
            <a:t>④　給付額が自動計算されます。金額をご確認の上、申請画面に算定された金額を入力してください。</a:t>
          </a:r>
          <a:endParaRPr kumimoji="1" lang="en-US" altLang="ja-JP" sz="1600">
            <a:solidFill>
              <a:schemeClr val="tx1"/>
            </a:solidFill>
          </a:endParaRPr>
        </a:p>
        <a:p>
          <a:pPr algn="l"/>
          <a:endParaRPr kumimoji="1" lang="en-US" altLang="ja-JP" sz="1600">
            <a:solidFill>
              <a:schemeClr val="tx1"/>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30</xdr:col>
      <xdr:colOff>0</xdr:colOff>
      <xdr:row>15</xdr:row>
      <xdr:rowOff>0</xdr:rowOff>
    </xdr:from>
    <xdr:to>
      <xdr:col>40</xdr:col>
      <xdr:colOff>937828</xdr:colOff>
      <xdr:row>22</xdr:row>
      <xdr:rowOff>68034</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6164036" y="4939393"/>
          <a:ext cx="12912113" cy="2558141"/>
        </a:xfrm>
        <a:prstGeom prst="rect">
          <a:avLst/>
        </a:prstGeom>
        <a:solidFill>
          <a:schemeClr val="accent2">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800" b="1">
              <a:solidFill>
                <a:schemeClr val="tx1"/>
              </a:solidFill>
            </a:rPr>
            <a:t>■入力手順</a:t>
          </a:r>
          <a:endParaRPr kumimoji="1" lang="en-US" altLang="ja-JP" sz="1800" b="1">
            <a:solidFill>
              <a:schemeClr val="tx1"/>
            </a:solidFill>
          </a:endParaRPr>
        </a:p>
        <a:p>
          <a:pPr algn="l"/>
          <a:r>
            <a:rPr kumimoji="1" lang="ja-JP" altLang="en-US" sz="1800" b="1">
              <a:solidFill>
                <a:schemeClr val="tx1"/>
              </a:solidFill>
            </a:rPr>
            <a:t>①　決算月を選択してください。</a:t>
          </a:r>
          <a:endParaRPr kumimoji="1" lang="en-US" altLang="ja-JP" sz="1800" b="1">
            <a:solidFill>
              <a:schemeClr val="tx1"/>
            </a:solidFill>
          </a:endParaRPr>
        </a:p>
        <a:p>
          <a:pPr algn="l"/>
          <a:r>
            <a:rPr kumimoji="1" lang="ja-JP" altLang="en-US" sz="1800" b="1">
              <a:solidFill>
                <a:schemeClr val="tx1"/>
              </a:solidFill>
            </a:rPr>
            <a:t>②　対象月の属する事業年度の直前の事業年度の事業収入を入力してください。</a:t>
          </a:r>
          <a:endParaRPr kumimoji="1" lang="en-US" altLang="ja-JP" sz="1800" b="1">
            <a:solidFill>
              <a:schemeClr val="tx1"/>
            </a:solidFill>
          </a:endParaRPr>
        </a:p>
        <a:p>
          <a:pPr algn="l"/>
          <a:r>
            <a:rPr kumimoji="1" lang="ja-JP" altLang="en-US" sz="1800" b="1">
              <a:solidFill>
                <a:schemeClr val="tx1"/>
              </a:solidFill>
            </a:rPr>
            <a:t>③　対象月の事業年度のの事業収入を入力してください。</a:t>
          </a:r>
          <a:r>
            <a:rPr kumimoji="1" lang="en-US" altLang="ja-JP" sz="1800" b="1">
              <a:solidFill>
                <a:schemeClr val="tx1"/>
              </a:solidFill>
            </a:rPr>
            <a:t>※</a:t>
          </a:r>
          <a:r>
            <a:rPr kumimoji="1" lang="ja-JP" altLang="en-US" sz="1800" b="1">
              <a:solidFill>
                <a:schemeClr val="tx1"/>
              </a:solidFill>
            </a:rPr>
            <a:t>まだ売上が発生していない月はブランクにしておくこと。</a:t>
          </a:r>
          <a:endParaRPr kumimoji="1" lang="en-US" altLang="ja-JP" sz="1800" b="1">
            <a:solidFill>
              <a:schemeClr val="tx1"/>
            </a:solidFill>
          </a:endParaRPr>
        </a:p>
        <a:p>
          <a:pPr algn="l"/>
          <a:r>
            <a:rPr kumimoji="1" lang="ja-JP" altLang="en-US" sz="1800" b="1">
              <a:solidFill>
                <a:schemeClr val="tx1"/>
              </a:solidFill>
            </a:rPr>
            <a:t>　　</a:t>
          </a:r>
          <a:r>
            <a:rPr kumimoji="1" lang="ja-JP" altLang="en-US" sz="1800" b="1">
              <a:solidFill>
                <a:srgbClr val="FF0000"/>
              </a:solidFill>
            </a:rPr>
            <a:t>（</a:t>
          </a:r>
          <a:r>
            <a:rPr kumimoji="1" lang="en-US" altLang="ja-JP" sz="1800" b="1">
              <a:solidFill>
                <a:srgbClr val="FF0000"/>
              </a:solidFill>
            </a:rPr>
            <a:t>※</a:t>
          </a:r>
          <a:r>
            <a:rPr kumimoji="1" lang="ja-JP" altLang="en-US" sz="1800" b="1">
              <a:solidFill>
                <a:srgbClr val="FF0000"/>
              </a:solidFill>
            </a:rPr>
            <a:t>実際の売上が</a:t>
          </a:r>
          <a:r>
            <a:rPr kumimoji="1" lang="en-US" altLang="ja-JP" sz="1800" b="1">
              <a:solidFill>
                <a:srgbClr val="FF0000"/>
              </a:solidFill>
            </a:rPr>
            <a:t>0</a:t>
          </a:r>
          <a:r>
            <a:rPr kumimoji="1" lang="ja-JP" altLang="en-US" sz="1800" b="1">
              <a:solidFill>
                <a:srgbClr val="FF0000"/>
              </a:solidFill>
            </a:rPr>
            <a:t>円だった場合のみ０をいれる。）</a:t>
          </a:r>
          <a:endParaRPr kumimoji="1" lang="en-US" altLang="ja-JP" sz="1800" b="1">
            <a:solidFill>
              <a:schemeClr val="tx1"/>
            </a:solidFill>
          </a:endParaRPr>
        </a:p>
        <a:p>
          <a:pPr algn="l"/>
          <a:r>
            <a:rPr kumimoji="1" lang="ja-JP" altLang="en-US" sz="1800" b="1">
              <a:solidFill>
                <a:schemeClr val="tx1"/>
              </a:solidFill>
            </a:rPr>
            <a:t>④　給付額が自動計算されます。金額をご確認の上、申請画面に算定された金額を入力してください。</a:t>
          </a:r>
          <a:endParaRPr kumimoji="1" lang="en-US" altLang="ja-JP" sz="1600">
            <a:solidFill>
              <a:schemeClr val="tx1"/>
            </a:solidFill>
          </a:endParaRPr>
        </a:p>
        <a:p>
          <a:pPr algn="l"/>
          <a:endParaRPr kumimoji="1" lang="en-US" altLang="ja-JP" sz="1600">
            <a:solidFill>
              <a:schemeClr val="tx1"/>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71318F-ECCD-4F80-BE45-B2C17172EED6}">
  <dimension ref="M11"/>
  <sheetViews>
    <sheetView tabSelected="1" topLeftCell="A19" zoomScale="85" zoomScaleNormal="85" zoomScaleSheetLayoutView="40" workbookViewId="0"/>
  </sheetViews>
  <sheetFormatPr defaultRowHeight="18.75" x14ac:dyDescent="0.4"/>
  <cols>
    <col min="1" max="1" width="4.625" customWidth="1"/>
  </cols>
  <sheetData>
    <row r="11" spans="13:13" x14ac:dyDescent="0.4">
      <c r="M11" s="20"/>
    </row>
  </sheetData>
  <sheetProtection password="CBAF" sheet="1" objects="1" scenarios="1"/>
  <phoneticPr fontId="2"/>
  <pageMargins left="0.7" right="0.7" top="0.75" bottom="0.75" header="0.3" footer="0.3"/>
  <pageSetup paperSize="9" scale="8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697C49-AD8D-4B68-A9A6-8776C9923CFC}">
  <sheetPr codeName="Sheet1"/>
  <dimension ref="A1:AO41"/>
  <sheetViews>
    <sheetView topLeftCell="AA1" zoomScale="70" zoomScaleNormal="70" workbookViewId="0">
      <selection activeCell="AA1" sqref="AA1"/>
    </sheetView>
  </sheetViews>
  <sheetFormatPr defaultRowHeight="20.100000000000001" customHeight="1" x14ac:dyDescent="0.4"/>
  <cols>
    <col min="1" max="1" width="9" style="3" hidden="1" customWidth="1"/>
    <col min="2" max="2" width="11.75" style="3" hidden="1" customWidth="1"/>
    <col min="3" max="3" width="9" style="3" hidden="1" customWidth="1"/>
    <col min="4" max="4" width="25.75" style="3" hidden="1" customWidth="1"/>
    <col min="5" max="5" width="13.875" style="3" hidden="1" customWidth="1"/>
    <col min="6" max="16" width="10.875" style="3" hidden="1" customWidth="1"/>
    <col min="17" max="20" width="9" style="3" hidden="1" customWidth="1"/>
    <col min="21" max="21" width="11.75" style="3" hidden="1" customWidth="1"/>
    <col min="22" max="26" width="9" style="3" hidden="1" customWidth="1"/>
    <col min="27" max="27" width="9" style="3"/>
    <col min="28" max="28" width="40.5" style="12" bestFit="1" customWidth="1"/>
    <col min="29" max="41" width="15.625" style="3" customWidth="1"/>
    <col min="42" max="16384" width="9" style="3"/>
  </cols>
  <sheetData>
    <row r="1" spans="1:41" ht="37.5" customHeight="1" thickBot="1" x14ac:dyDescent="0.45">
      <c r="B1" s="15"/>
      <c r="U1" s="15"/>
      <c r="AA1" s="26" t="s">
        <v>25</v>
      </c>
    </row>
    <row r="2" spans="1:41" ht="39.950000000000003" customHeight="1" thickBot="1" x14ac:dyDescent="0.45">
      <c r="A2" s="4" t="s">
        <v>17</v>
      </c>
      <c r="B2" s="4"/>
      <c r="E2" s="3">
        <f t="shared" ref="E2:N2" si="0">F2-1</f>
        <v>-8</v>
      </c>
      <c r="F2" s="3">
        <f t="shared" si="0"/>
        <v>-7</v>
      </c>
      <c r="G2" s="3">
        <f t="shared" si="0"/>
        <v>-6</v>
      </c>
      <c r="H2" s="3">
        <f t="shared" si="0"/>
        <v>-5</v>
      </c>
      <c r="I2" s="3">
        <f t="shared" si="0"/>
        <v>-4</v>
      </c>
      <c r="J2" s="3">
        <f t="shared" si="0"/>
        <v>-3</v>
      </c>
      <c r="K2" s="3">
        <f t="shared" si="0"/>
        <v>-2</v>
      </c>
      <c r="L2" s="3">
        <f t="shared" si="0"/>
        <v>-1</v>
      </c>
      <c r="M2" s="3">
        <f t="shared" si="0"/>
        <v>0</v>
      </c>
      <c r="N2" s="3">
        <f t="shared" si="0"/>
        <v>1</v>
      </c>
      <c r="O2" s="3">
        <f>P2-1</f>
        <v>2</v>
      </c>
      <c r="P2" s="3">
        <f>AC2</f>
        <v>3</v>
      </c>
      <c r="AA2" s="3">
        <v>1</v>
      </c>
      <c r="AB2" s="28" t="s">
        <v>21</v>
      </c>
      <c r="AC2" s="31">
        <v>3</v>
      </c>
    </row>
    <row r="3" spans="1:41" ht="20.100000000000001" customHeight="1" x14ac:dyDescent="0.4">
      <c r="A3" s="3" t="s">
        <v>18</v>
      </c>
      <c r="AB3" s="21"/>
      <c r="AC3" s="5"/>
    </row>
    <row r="4" spans="1:41" ht="20.100000000000001" customHeight="1" x14ac:dyDescent="0.4">
      <c r="A4" s="3">
        <v>-11</v>
      </c>
      <c r="B4" s="3" t="s">
        <v>1</v>
      </c>
      <c r="AB4" s="21"/>
      <c r="AC4" s="5"/>
    </row>
    <row r="5" spans="1:41" ht="20.100000000000001" customHeight="1" x14ac:dyDescent="0.4">
      <c r="A5" s="3">
        <v>-10</v>
      </c>
      <c r="B5" s="3" t="s">
        <v>2</v>
      </c>
      <c r="D5" s="33" t="s">
        <v>16</v>
      </c>
      <c r="E5" s="4" t="str">
        <f t="shared" ref="E5:P5" si="1">VLOOKUP(E2,$A$4:$B$29,2,FALSE)</f>
        <v>4月</v>
      </c>
      <c r="F5" s="4" t="str">
        <f t="shared" si="1"/>
        <v>5月</v>
      </c>
      <c r="G5" s="4" t="str">
        <f t="shared" si="1"/>
        <v>6月</v>
      </c>
      <c r="H5" s="4" t="str">
        <f t="shared" si="1"/>
        <v>7月</v>
      </c>
      <c r="I5" s="4" t="str">
        <f t="shared" si="1"/>
        <v>8月</v>
      </c>
      <c r="J5" s="4" t="str">
        <f t="shared" si="1"/>
        <v>9月</v>
      </c>
      <c r="K5" s="4" t="str">
        <f t="shared" si="1"/>
        <v>10月</v>
      </c>
      <c r="L5" s="4" t="str">
        <f t="shared" si="1"/>
        <v>11月</v>
      </c>
      <c r="M5" s="4" t="str">
        <f t="shared" si="1"/>
        <v>12月</v>
      </c>
      <c r="N5" s="4" t="str">
        <f t="shared" si="1"/>
        <v>1月</v>
      </c>
      <c r="O5" s="4" t="str">
        <f t="shared" si="1"/>
        <v>2月</v>
      </c>
      <c r="P5" s="4" t="str">
        <f t="shared" si="1"/>
        <v>3月</v>
      </c>
      <c r="AA5" s="3">
        <v>2</v>
      </c>
      <c r="AB5" s="34" t="s">
        <v>27</v>
      </c>
      <c r="AC5" s="6" t="str">
        <f t="shared" ref="AC5:AN5" si="2">E$5</f>
        <v>4月</v>
      </c>
      <c r="AD5" s="6" t="str">
        <f t="shared" si="2"/>
        <v>5月</v>
      </c>
      <c r="AE5" s="6" t="str">
        <f t="shared" si="2"/>
        <v>6月</v>
      </c>
      <c r="AF5" s="6" t="str">
        <f t="shared" si="2"/>
        <v>7月</v>
      </c>
      <c r="AG5" s="6" t="str">
        <f t="shared" si="2"/>
        <v>8月</v>
      </c>
      <c r="AH5" s="6" t="str">
        <f t="shared" si="2"/>
        <v>9月</v>
      </c>
      <c r="AI5" s="6" t="str">
        <f t="shared" si="2"/>
        <v>10月</v>
      </c>
      <c r="AJ5" s="6" t="str">
        <f t="shared" si="2"/>
        <v>11月</v>
      </c>
      <c r="AK5" s="6" t="str">
        <f t="shared" si="2"/>
        <v>12月</v>
      </c>
      <c r="AL5" s="6" t="str">
        <f t="shared" si="2"/>
        <v>1月</v>
      </c>
      <c r="AM5" s="6" t="str">
        <f t="shared" si="2"/>
        <v>2月</v>
      </c>
      <c r="AN5" s="6" t="str">
        <f t="shared" si="2"/>
        <v>3月</v>
      </c>
      <c r="AO5" s="6" t="s">
        <v>14</v>
      </c>
    </row>
    <row r="6" spans="1:41" ht="39.950000000000003" customHeight="1" x14ac:dyDescent="0.4">
      <c r="A6" s="3">
        <v>-9</v>
      </c>
      <c r="B6" s="3" t="s">
        <v>4</v>
      </c>
      <c r="D6" s="33"/>
      <c r="E6" s="7">
        <f t="shared" ref="E6:P6" si="3">AC$6</f>
        <v>500000</v>
      </c>
      <c r="F6" s="7">
        <f t="shared" si="3"/>
        <v>400000</v>
      </c>
      <c r="G6" s="7">
        <f t="shared" si="3"/>
        <v>300000</v>
      </c>
      <c r="H6" s="7">
        <f t="shared" si="3"/>
        <v>400000</v>
      </c>
      <c r="I6" s="7">
        <f t="shared" si="3"/>
        <v>400000</v>
      </c>
      <c r="J6" s="7">
        <f t="shared" si="3"/>
        <v>400000</v>
      </c>
      <c r="K6" s="7">
        <f t="shared" si="3"/>
        <v>500000</v>
      </c>
      <c r="L6" s="7">
        <f t="shared" si="3"/>
        <v>400000</v>
      </c>
      <c r="M6" s="7">
        <f t="shared" si="3"/>
        <v>400000</v>
      </c>
      <c r="N6" s="7">
        <f t="shared" si="3"/>
        <v>300000</v>
      </c>
      <c r="O6" s="7">
        <f t="shared" si="3"/>
        <v>300000</v>
      </c>
      <c r="P6" s="7">
        <f t="shared" si="3"/>
        <v>200000</v>
      </c>
      <c r="AB6" s="34"/>
      <c r="AC6" s="25">
        <v>500000</v>
      </c>
      <c r="AD6" s="25">
        <v>400000</v>
      </c>
      <c r="AE6" s="25">
        <v>300000</v>
      </c>
      <c r="AF6" s="25">
        <v>400000</v>
      </c>
      <c r="AG6" s="25">
        <v>400000</v>
      </c>
      <c r="AH6" s="25">
        <v>400000</v>
      </c>
      <c r="AI6" s="25">
        <v>500000</v>
      </c>
      <c r="AJ6" s="25">
        <v>400000</v>
      </c>
      <c r="AK6" s="25">
        <v>400000</v>
      </c>
      <c r="AL6" s="25">
        <v>300000</v>
      </c>
      <c r="AM6" s="25">
        <v>300000</v>
      </c>
      <c r="AN6" s="25">
        <v>200000</v>
      </c>
      <c r="AO6" s="16">
        <f>SUM(AC6:AN6)</f>
        <v>4500000</v>
      </c>
    </row>
    <row r="7" spans="1:41" ht="20.100000000000001" customHeight="1" x14ac:dyDescent="0.4">
      <c r="A7" s="3">
        <v>-8</v>
      </c>
      <c r="B7" s="3" t="s">
        <v>5</v>
      </c>
      <c r="D7" s="8"/>
      <c r="E7" s="7"/>
      <c r="F7" s="7"/>
      <c r="G7" s="7"/>
      <c r="H7" s="7"/>
      <c r="I7" s="7"/>
      <c r="J7" s="7"/>
      <c r="K7" s="7"/>
      <c r="L7" s="7"/>
      <c r="M7" s="7"/>
      <c r="N7" s="7"/>
      <c r="O7" s="7"/>
      <c r="P7" s="7"/>
      <c r="AB7" s="8"/>
      <c r="AC7" s="7"/>
      <c r="AD7" s="7"/>
      <c r="AE7" s="7"/>
      <c r="AF7" s="7"/>
      <c r="AG7" s="7"/>
      <c r="AH7" s="7"/>
      <c r="AI7" s="7"/>
      <c r="AJ7" s="7"/>
      <c r="AK7" s="7"/>
      <c r="AL7" s="7"/>
      <c r="AM7" s="7"/>
      <c r="AN7" s="7"/>
      <c r="AO7" s="9"/>
    </row>
    <row r="8" spans="1:41" ht="20.100000000000001" customHeight="1" x14ac:dyDescent="0.4">
      <c r="A8" s="3">
        <v>-7</v>
      </c>
      <c r="B8" s="3" t="s">
        <v>6</v>
      </c>
      <c r="D8" s="17"/>
      <c r="E8" s="18"/>
      <c r="F8" s="18"/>
      <c r="G8" s="18"/>
      <c r="H8" s="18"/>
      <c r="I8" s="18"/>
      <c r="J8" s="18"/>
      <c r="K8" s="18"/>
      <c r="L8" s="18"/>
      <c r="M8" s="18"/>
      <c r="N8" s="18"/>
      <c r="O8" s="18"/>
      <c r="P8" s="18"/>
      <c r="AB8" s="8"/>
      <c r="AC8" s="7"/>
      <c r="AD8" s="7"/>
      <c r="AE8" s="7"/>
      <c r="AF8" s="7"/>
      <c r="AG8" s="7"/>
      <c r="AH8" s="7"/>
      <c r="AI8" s="7"/>
      <c r="AJ8" s="7"/>
      <c r="AK8" s="7"/>
      <c r="AL8" s="7"/>
      <c r="AM8" s="7"/>
      <c r="AN8" s="7"/>
      <c r="AO8" s="9"/>
    </row>
    <row r="9" spans="1:41" ht="20.100000000000001" customHeight="1" x14ac:dyDescent="0.4">
      <c r="A9" s="3">
        <v>-6</v>
      </c>
      <c r="B9" s="3" t="s">
        <v>7</v>
      </c>
      <c r="D9" s="33" t="s">
        <v>20</v>
      </c>
      <c r="E9" s="4" t="str">
        <f t="shared" ref="E9:P9" si="4">VLOOKUP(E$2,$A$4:$B$29,2,FALSE)</f>
        <v>4月</v>
      </c>
      <c r="F9" s="4" t="str">
        <f t="shared" si="4"/>
        <v>5月</v>
      </c>
      <c r="G9" s="4" t="str">
        <f t="shared" si="4"/>
        <v>6月</v>
      </c>
      <c r="H9" s="4" t="str">
        <f t="shared" si="4"/>
        <v>7月</v>
      </c>
      <c r="I9" s="4" t="str">
        <f t="shared" si="4"/>
        <v>8月</v>
      </c>
      <c r="J9" s="4" t="str">
        <f t="shared" si="4"/>
        <v>9月</v>
      </c>
      <c r="K9" s="4" t="str">
        <f t="shared" si="4"/>
        <v>10月</v>
      </c>
      <c r="L9" s="4" t="str">
        <f t="shared" si="4"/>
        <v>11月</v>
      </c>
      <c r="M9" s="4" t="str">
        <f t="shared" si="4"/>
        <v>12月</v>
      </c>
      <c r="N9" s="4" t="str">
        <f t="shared" si="4"/>
        <v>1月</v>
      </c>
      <c r="O9" s="4" t="str">
        <f t="shared" si="4"/>
        <v>2月</v>
      </c>
      <c r="P9" s="4" t="str">
        <f t="shared" si="4"/>
        <v>3月</v>
      </c>
      <c r="AA9" s="3">
        <v>3</v>
      </c>
      <c r="AB9" s="35" t="s">
        <v>24</v>
      </c>
      <c r="AC9" s="6" t="str">
        <f t="shared" ref="AC9:AN9" si="5">E$9</f>
        <v>4月</v>
      </c>
      <c r="AD9" s="6" t="str">
        <f t="shared" si="5"/>
        <v>5月</v>
      </c>
      <c r="AE9" s="6" t="str">
        <f t="shared" si="5"/>
        <v>6月</v>
      </c>
      <c r="AF9" s="6" t="str">
        <f t="shared" si="5"/>
        <v>7月</v>
      </c>
      <c r="AG9" s="6" t="str">
        <f t="shared" si="5"/>
        <v>8月</v>
      </c>
      <c r="AH9" s="6" t="str">
        <f t="shared" si="5"/>
        <v>9月</v>
      </c>
      <c r="AI9" s="6" t="str">
        <f t="shared" si="5"/>
        <v>10月</v>
      </c>
      <c r="AJ9" s="6" t="str">
        <f t="shared" si="5"/>
        <v>11月</v>
      </c>
      <c r="AK9" s="6" t="str">
        <f t="shared" si="5"/>
        <v>12月</v>
      </c>
      <c r="AL9" s="6" t="str">
        <f t="shared" si="5"/>
        <v>1月</v>
      </c>
      <c r="AM9" s="6" t="str">
        <f t="shared" si="5"/>
        <v>2月</v>
      </c>
      <c r="AN9" s="6" t="str">
        <f t="shared" si="5"/>
        <v>3月</v>
      </c>
      <c r="AO9" s="6" t="s">
        <v>14</v>
      </c>
    </row>
    <row r="10" spans="1:41" ht="39.950000000000003" customHeight="1" x14ac:dyDescent="0.4">
      <c r="A10" s="3">
        <v>-5</v>
      </c>
      <c r="B10" s="3" t="s">
        <v>8</v>
      </c>
      <c r="D10" s="33"/>
      <c r="E10" s="7">
        <f>IF(AC$10&lt;&gt;"",AC$10)</f>
        <v>150000</v>
      </c>
      <c r="F10" s="7">
        <f t="shared" ref="F10:P10" si="6">IF(AD$10&lt;&gt;"",AD$10)</f>
        <v>100000</v>
      </c>
      <c r="G10" s="7" t="b">
        <f t="shared" si="6"/>
        <v>0</v>
      </c>
      <c r="H10" s="7" t="b">
        <f t="shared" si="6"/>
        <v>0</v>
      </c>
      <c r="I10" s="7" t="b">
        <f t="shared" si="6"/>
        <v>0</v>
      </c>
      <c r="J10" s="7" t="b">
        <f t="shared" si="6"/>
        <v>0</v>
      </c>
      <c r="K10" s="7" t="b">
        <f t="shared" si="6"/>
        <v>0</v>
      </c>
      <c r="L10" s="7" t="b">
        <f t="shared" si="6"/>
        <v>0</v>
      </c>
      <c r="M10" s="7" t="b">
        <f t="shared" si="6"/>
        <v>0</v>
      </c>
      <c r="N10" s="7" t="b">
        <f t="shared" si="6"/>
        <v>0</v>
      </c>
      <c r="O10" s="7" t="b">
        <f t="shared" si="6"/>
        <v>0</v>
      </c>
      <c r="P10" s="7" t="b">
        <f t="shared" si="6"/>
        <v>0</v>
      </c>
      <c r="AB10" s="35"/>
      <c r="AC10" s="25">
        <v>150000</v>
      </c>
      <c r="AD10" s="25">
        <v>100000</v>
      </c>
      <c r="AE10" s="25"/>
      <c r="AF10" s="25"/>
      <c r="AG10" s="25"/>
      <c r="AH10" s="25"/>
      <c r="AI10" s="25"/>
      <c r="AJ10" s="25"/>
      <c r="AK10" s="25"/>
      <c r="AL10" s="32"/>
      <c r="AM10" s="32"/>
      <c r="AN10" s="32"/>
      <c r="AO10" s="16">
        <f>SUM(AC10:AN10)</f>
        <v>250000</v>
      </c>
    </row>
    <row r="11" spans="1:41" ht="20.100000000000001" customHeight="1" x14ac:dyDescent="0.4">
      <c r="A11" s="3">
        <v>-4</v>
      </c>
      <c r="B11" s="3" t="s">
        <v>9</v>
      </c>
    </row>
    <row r="13" spans="1:41" ht="39.950000000000003" customHeight="1" x14ac:dyDescent="0.4">
      <c r="A13" s="3">
        <v>-3</v>
      </c>
      <c r="B13" s="3" t="s">
        <v>10</v>
      </c>
      <c r="D13" s="8" t="s">
        <v>0</v>
      </c>
      <c r="E13" s="19">
        <f>IF(E$10&lt;&gt;FALSE,IF(ISERROR(E10/E6),0,E10/E6),"")</f>
        <v>0.3</v>
      </c>
      <c r="F13" s="19">
        <f t="shared" ref="F13:P13" si="7">IF(F$10&lt;&gt;FALSE,IF(ISERROR(F10/F6),0,F10/F6),"")</f>
        <v>0.25</v>
      </c>
      <c r="G13" s="19" t="str">
        <f t="shared" si="7"/>
        <v/>
      </c>
      <c r="H13" s="19" t="str">
        <f t="shared" si="7"/>
        <v/>
      </c>
      <c r="I13" s="19" t="str">
        <f t="shared" si="7"/>
        <v/>
      </c>
      <c r="J13" s="19" t="str">
        <f t="shared" si="7"/>
        <v/>
      </c>
      <c r="K13" s="19" t="str">
        <f t="shared" si="7"/>
        <v/>
      </c>
      <c r="L13" s="19" t="str">
        <f t="shared" si="7"/>
        <v/>
      </c>
      <c r="M13" s="19" t="str">
        <f t="shared" si="7"/>
        <v/>
      </c>
      <c r="N13" s="19" t="str">
        <f t="shared" si="7"/>
        <v/>
      </c>
      <c r="O13" s="19" t="str">
        <f t="shared" si="7"/>
        <v/>
      </c>
      <c r="P13" s="19" t="str">
        <f t="shared" si="7"/>
        <v/>
      </c>
      <c r="AA13" s="3">
        <v>4</v>
      </c>
      <c r="AB13" s="27" t="s">
        <v>0</v>
      </c>
      <c r="AC13" s="10">
        <f>E$13</f>
        <v>0.3</v>
      </c>
      <c r="AD13" s="10">
        <f t="shared" ref="AD13:AN13" si="8">F$13</f>
        <v>0.25</v>
      </c>
      <c r="AE13" s="10" t="str">
        <f t="shared" si="8"/>
        <v/>
      </c>
      <c r="AF13" s="10" t="str">
        <f t="shared" si="8"/>
        <v/>
      </c>
      <c r="AG13" s="10" t="str">
        <f t="shared" si="8"/>
        <v/>
      </c>
      <c r="AH13" s="10" t="str">
        <f t="shared" si="8"/>
        <v/>
      </c>
      <c r="AI13" s="10" t="str">
        <f t="shared" si="8"/>
        <v/>
      </c>
      <c r="AJ13" s="10" t="str">
        <f t="shared" si="8"/>
        <v/>
      </c>
      <c r="AK13" s="10" t="str">
        <f t="shared" si="8"/>
        <v/>
      </c>
      <c r="AL13" s="10" t="str">
        <f t="shared" si="8"/>
        <v/>
      </c>
      <c r="AM13" s="10" t="str">
        <f t="shared" si="8"/>
        <v/>
      </c>
      <c r="AN13" s="10" t="str">
        <f t="shared" si="8"/>
        <v/>
      </c>
    </row>
    <row r="14" spans="1:41" ht="20.100000000000001" customHeight="1" x14ac:dyDescent="0.4">
      <c r="A14" s="3">
        <v>-2</v>
      </c>
      <c r="B14" s="3" t="s">
        <v>11</v>
      </c>
      <c r="AB14" s="22"/>
    </row>
    <row r="15" spans="1:41" ht="20.100000000000001" customHeight="1" x14ac:dyDescent="0.4">
      <c r="AB15" s="22"/>
    </row>
    <row r="16" spans="1:41" ht="20.100000000000001" customHeight="1" x14ac:dyDescent="0.4">
      <c r="A16" s="3">
        <v>-1</v>
      </c>
      <c r="B16" s="3" t="s">
        <v>12</v>
      </c>
      <c r="AA16" s="3">
        <v>5</v>
      </c>
      <c r="AB16" s="12" t="s">
        <v>23</v>
      </c>
    </row>
    <row r="17" spans="1:34" ht="39.950000000000003" customHeight="1" x14ac:dyDescent="0.4">
      <c r="A17" s="3">
        <v>0</v>
      </c>
      <c r="B17" s="3" t="s">
        <v>13</v>
      </c>
      <c r="D17" s="3" t="s">
        <v>22</v>
      </c>
      <c r="E17" s="11">
        <f>IFERROR(IF(E18-(E19*12)&gt;=2000000,2000000,IF(E18-(E19*12)&lt;0,"不給付",ROUNDDOWN(E18-(E19*12),-5))),"不給付")</f>
        <v>2000000</v>
      </c>
      <c r="F17" s="3">
        <f>IF(E18-(E19*12)&lt;0,"不給付",ROUNDDOWN(E18-(E19*12),-5))</f>
        <v>3300000</v>
      </c>
      <c r="AB17" s="24" t="s">
        <v>22</v>
      </c>
      <c r="AC17" s="14">
        <f>$E$17</f>
        <v>2000000</v>
      </c>
    </row>
    <row r="18" spans="1:34" ht="39.950000000000003" customHeight="1" x14ac:dyDescent="0.4">
      <c r="A18" s="3">
        <v>1</v>
      </c>
      <c r="B18" s="3" t="s">
        <v>19</v>
      </c>
      <c r="D18" s="3" t="s">
        <v>15</v>
      </c>
      <c r="E18" s="11">
        <f>$AO$6</f>
        <v>4500000</v>
      </c>
      <c r="AB18" s="30" t="s">
        <v>26</v>
      </c>
      <c r="AC18" s="13">
        <f>$E$18</f>
        <v>4500000</v>
      </c>
    </row>
    <row r="19" spans="1:34" ht="39.950000000000003" customHeight="1" x14ac:dyDescent="0.4">
      <c r="A19" s="3">
        <v>2</v>
      </c>
      <c r="B19" s="3" t="s">
        <v>2</v>
      </c>
      <c r="D19" s="3" t="s">
        <v>3</v>
      </c>
      <c r="E19" s="11">
        <f>IF(F19&lt;=0.5,_xlfn.MINIFS(E$10:P$10,E13:P13,"&lt;=0.5"),"該当なし")</f>
        <v>100000</v>
      </c>
      <c r="F19" s="19">
        <f>MIN(E13:P13)</f>
        <v>0.25</v>
      </c>
      <c r="AB19" s="23" t="s">
        <v>3</v>
      </c>
      <c r="AC19" s="13">
        <f>$E$19</f>
        <v>100000</v>
      </c>
    </row>
    <row r="20" spans="1:34" ht="20.100000000000001" customHeight="1" x14ac:dyDescent="0.4">
      <c r="A20" s="3">
        <v>3</v>
      </c>
      <c r="B20" s="3" t="s">
        <v>4</v>
      </c>
    </row>
    <row r="21" spans="1:34" ht="20.100000000000001" customHeight="1" x14ac:dyDescent="0.4">
      <c r="A21" s="3">
        <v>4</v>
      </c>
      <c r="B21" s="3" t="s">
        <v>5</v>
      </c>
    </row>
    <row r="22" spans="1:34" ht="20.100000000000001" customHeight="1" x14ac:dyDescent="0.4">
      <c r="A22" s="3">
        <v>5</v>
      </c>
      <c r="B22" s="3" t="s">
        <v>6</v>
      </c>
    </row>
    <row r="23" spans="1:34" ht="20.100000000000001" customHeight="1" x14ac:dyDescent="0.4">
      <c r="A23" s="3">
        <v>6</v>
      </c>
      <c r="B23" s="3" t="s">
        <v>7</v>
      </c>
    </row>
    <row r="24" spans="1:34" ht="20.100000000000001" customHeight="1" x14ac:dyDescent="0.4">
      <c r="A24" s="3">
        <v>7</v>
      </c>
      <c r="B24" s="3" t="s">
        <v>8</v>
      </c>
    </row>
    <row r="25" spans="1:34" ht="20.100000000000001" customHeight="1" x14ac:dyDescent="0.4">
      <c r="A25" s="3">
        <v>8</v>
      </c>
      <c r="B25" s="3" t="s">
        <v>9</v>
      </c>
      <c r="AH25" s="12"/>
    </row>
    <row r="26" spans="1:34" ht="20.100000000000001" customHeight="1" x14ac:dyDescent="0.4">
      <c r="A26" s="3">
        <v>9</v>
      </c>
      <c r="B26" s="3" t="s">
        <v>10</v>
      </c>
      <c r="AH26" s="11"/>
    </row>
    <row r="27" spans="1:34" ht="20.100000000000001" customHeight="1" x14ac:dyDescent="0.4">
      <c r="A27" s="3">
        <v>10</v>
      </c>
      <c r="B27" s="3" t="s">
        <v>11</v>
      </c>
      <c r="AH27" s="11"/>
    </row>
    <row r="28" spans="1:34" ht="20.100000000000001" customHeight="1" x14ac:dyDescent="0.4">
      <c r="A28" s="3">
        <v>11</v>
      </c>
      <c r="B28" s="3" t="s">
        <v>12</v>
      </c>
      <c r="AH28" s="11"/>
    </row>
    <row r="29" spans="1:34" ht="20.100000000000001" customHeight="1" x14ac:dyDescent="0.4">
      <c r="A29" s="3">
        <v>12</v>
      </c>
      <c r="B29" s="3" t="s">
        <v>13</v>
      </c>
    </row>
    <row r="30" spans="1:34" ht="20.100000000000001" customHeight="1" x14ac:dyDescent="0.4">
      <c r="A30" s="3">
        <v>13</v>
      </c>
      <c r="B30" s="3" t="s">
        <v>1</v>
      </c>
    </row>
    <row r="31" spans="1:34" ht="20.100000000000001" customHeight="1" x14ac:dyDescent="0.4">
      <c r="A31" s="3">
        <v>14</v>
      </c>
      <c r="B31" s="3" t="s">
        <v>2</v>
      </c>
    </row>
    <row r="32" spans="1:34" ht="20.100000000000001" customHeight="1" x14ac:dyDescent="0.4">
      <c r="A32" s="3">
        <v>15</v>
      </c>
      <c r="B32" s="3" t="s">
        <v>4</v>
      </c>
    </row>
    <row r="33" spans="1:2" ht="20.100000000000001" customHeight="1" x14ac:dyDescent="0.4">
      <c r="A33" s="3">
        <v>16</v>
      </c>
      <c r="B33" s="3" t="s">
        <v>5</v>
      </c>
    </row>
    <row r="34" spans="1:2" ht="20.100000000000001" customHeight="1" x14ac:dyDescent="0.4">
      <c r="A34" s="3">
        <v>17</v>
      </c>
      <c r="B34" s="3" t="s">
        <v>6</v>
      </c>
    </row>
    <row r="35" spans="1:2" ht="20.100000000000001" customHeight="1" x14ac:dyDescent="0.4">
      <c r="A35" s="3">
        <v>18</v>
      </c>
      <c r="B35" s="3" t="s">
        <v>7</v>
      </c>
    </row>
    <row r="36" spans="1:2" ht="20.100000000000001" customHeight="1" x14ac:dyDescent="0.4">
      <c r="A36" s="3">
        <v>19</v>
      </c>
      <c r="B36" s="3" t="s">
        <v>8</v>
      </c>
    </row>
    <row r="37" spans="1:2" ht="20.100000000000001" customHeight="1" x14ac:dyDescent="0.4">
      <c r="A37" s="3">
        <v>20</v>
      </c>
      <c r="B37" s="3" t="s">
        <v>9</v>
      </c>
    </row>
    <row r="38" spans="1:2" ht="20.100000000000001" customHeight="1" x14ac:dyDescent="0.4">
      <c r="A38" s="3">
        <v>21</v>
      </c>
      <c r="B38" s="3" t="s">
        <v>10</v>
      </c>
    </row>
    <row r="39" spans="1:2" ht="20.100000000000001" customHeight="1" x14ac:dyDescent="0.4">
      <c r="A39" s="3">
        <v>22</v>
      </c>
      <c r="B39" s="3" t="s">
        <v>11</v>
      </c>
    </row>
    <row r="40" spans="1:2" ht="20.100000000000001" customHeight="1" x14ac:dyDescent="0.4">
      <c r="A40" s="3">
        <v>23</v>
      </c>
      <c r="B40" s="3" t="s">
        <v>12</v>
      </c>
    </row>
    <row r="41" spans="1:2" ht="20.100000000000001" customHeight="1" x14ac:dyDescent="0.4">
      <c r="A41" s="3">
        <v>24</v>
      </c>
      <c r="B41" s="3" t="s">
        <v>13</v>
      </c>
    </row>
  </sheetData>
  <sheetProtection password="CBAF" sheet="1" objects="1" scenarios="1"/>
  <mergeCells count="4">
    <mergeCell ref="D5:D6"/>
    <mergeCell ref="D9:D10"/>
    <mergeCell ref="AB5:AB6"/>
    <mergeCell ref="AB9:AB10"/>
  </mergeCells>
  <phoneticPr fontId="2"/>
  <conditionalFormatting sqref="AC13:AN13">
    <cfRule type="expression" dxfId="1" priority="2">
      <formula>AC13&lt;=0.5</formula>
    </cfRule>
  </conditionalFormatting>
  <dataValidations count="1">
    <dataValidation type="list" allowBlank="1" showInputMessage="1" showErrorMessage="1" sqref="AC2:AC4" xr:uid="{D8FC7D25-A3E8-4670-B782-E2729D678660}">
      <formula1>$A$18:$A$29</formula1>
    </dataValidation>
  </dataValidations>
  <pageMargins left="0.7" right="0.7" top="0.75" bottom="0.75" header="0.3" footer="0.3"/>
  <pageSetup paperSize="9" scale="30" orientation="portrait" horizontalDpi="1200" verticalDpi="1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958E48-D046-464C-A7A5-D8F713ECE20A}">
  <sheetPr codeName="Sheet2"/>
  <dimension ref="A1:AO41"/>
  <sheetViews>
    <sheetView topLeftCell="AA1" zoomScale="70" zoomScaleNormal="70" workbookViewId="0">
      <selection activeCell="AA1" sqref="AA1"/>
    </sheetView>
  </sheetViews>
  <sheetFormatPr defaultRowHeight="20.100000000000001" customHeight="1" x14ac:dyDescent="0.4"/>
  <cols>
    <col min="1" max="1" width="9" style="3" hidden="1" customWidth="1"/>
    <col min="2" max="2" width="11.75" style="3" hidden="1" customWidth="1"/>
    <col min="3" max="3" width="9" style="3" hidden="1" customWidth="1"/>
    <col min="4" max="4" width="25.75" style="3" hidden="1" customWidth="1"/>
    <col min="5" max="5" width="13.875" style="3" hidden="1" customWidth="1"/>
    <col min="6" max="16" width="10.875" style="3" hidden="1" customWidth="1"/>
    <col min="17" max="20" width="9" style="3" hidden="1" customWidth="1"/>
    <col min="21" max="21" width="11.75" style="3" hidden="1" customWidth="1"/>
    <col min="22" max="26" width="9" style="3" hidden="1" customWidth="1"/>
    <col min="27" max="27" width="9" style="3"/>
    <col min="28" max="28" width="40.5" style="12" bestFit="1" customWidth="1"/>
    <col min="29" max="41" width="15.625" style="3" customWidth="1"/>
    <col min="42" max="16384" width="9" style="3"/>
  </cols>
  <sheetData>
    <row r="1" spans="1:41" ht="37.5" customHeight="1" thickBot="1" x14ac:dyDescent="0.45">
      <c r="B1" s="15"/>
      <c r="U1" s="15"/>
      <c r="AA1" s="26" t="s">
        <v>25</v>
      </c>
    </row>
    <row r="2" spans="1:41" ht="39.950000000000003" customHeight="1" thickBot="1" x14ac:dyDescent="0.45">
      <c r="A2" s="4" t="s">
        <v>17</v>
      </c>
      <c r="B2" s="4"/>
      <c r="E2" s="3">
        <f t="shared" ref="E2:N2" si="0">F2-1</f>
        <v>-11</v>
      </c>
      <c r="F2" s="3">
        <f t="shared" si="0"/>
        <v>-10</v>
      </c>
      <c r="G2" s="3">
        <f t="shared" si="0"/>
        <v>-9</v>
      </c>
      <c r="H2" s="3">
        <f t="shared" si="0"/>
        <v>-8</v>
      </c>
      <c r="I2" s="3">
        <f t="shared" si="0"/>
        <v>-7</v>
      </c>
      <c r="J2" s="3">
        <f t="shared" si="0"/>
        <v>-6</v>
      </c>
      <c r="K2" s="3">
        <f t="shared" si="0"/>
        <v>-5</v>
      </c>
      <c r="L2" s="3">
        <f t="shared" si="0"/>
        <v>-4</v>
      </c>
      <c r="M2" s="3">
        <f t="shared" si="0"/>
        <v>-3</v>
      </c>
      <c r="N2" s="3">
        <f t="shared" si="0"/>
        <v>-2</v>
      </c>
      <c r="O2" s="3">
        <f>P2-1</f>
        <v>-1</v>
      </c>
      <c r="P2" s="3">
        <f>AC2</f>
        <v>0</v>
      </c>
      <c r="AA2" s="3">
        <v>1</v>
      </c>
      <c r="AB2" s="28" t="s">
        <v>21</v>
      </c>
      <c r="AC2" s="31"/>
    </row>
    <row r="3" spans="1:41" ht="20.100000000000001" customHeight="1" x14ac:dyDescent="0.4">
      <c r="A3" s="3" t="s">
        <v>18</v>
      </c>
      <c r="AB3" s="21"/>
      <c r="AC3" s="5"/>
    </row>
    <row r="4" spans="1:41" ht="20.100000000000001" customHeight="1" x14ac:dyDescent="0.4">
      <c r="A4" s="3">
        <v>-11</v>
      </c>
      <c r="B4" s="3" t="s">
        <v>1</v>
      </c>
      <c r="AB4" s="21"/>
      <c r="AC4" s="5"/>
    </row>
    <row r="5" spans="1:41" ht="20.100000000000001" customHeight="1" x14ac:dyDescent="0.4">
      <c r="A5" s="3">
        <v>-10</v>
      </c>
      <c r="B5" s="3" t="s">
        <v>2</v>
      </c>
      <c r="D5" s="33" t="s">
        <v>16</v>
      </c>
      <c r="E5" s="4" t="str">
        <f t="shared" ref="E5:P5" si="1">VLOOKUP(E2,$A$4:$B$29,2,FALSE)</f>
        <v>1月</v>
      </c>
      <c r="F5" s="4" t="str">
        <f t="shared" si="1"/>
        <v>2月</v>
      </c>
      <c r="G5" s="4" t="str">
        <f t="shared" si="1"/>
        <v>3月</v>
      </c>
      <c r="H5" s="4" t="str">
        <f t="shared" si="1"/>
        <v>4月</v>
      </c>
      <c r="I5" s="4" t="str">
        <f t="shared" si="1"/>
        <v>5月</v>
      </c>
      <c r="J5" s="4" t="str">
        <f t="shared" si="1"/>
        <v>6月</v>
      </c>
      <c r="K5" s="4" t="str">
        <f t="shared" si="1"/>
        <v>7月</v>
      </c>
      <c r="L5" s="4" t="str">
        <f t="shared" si="1"/>
        <v>8月</v>
      </c>
      <c r="M5" s="4" t="str">
        <f t="shared" si="1"/>
        <v>9月</v>
      </c>
      <c r="N5" s="4" t="str">
        <f t="shared" si="1"/>
        <v>10月</v>
      </c>
      <c r="O5" s="4" t="str">
        <f t="shared" si="1"/>
        <v>11月</v>
      </c>
      <c r="P5" s="4" t="str">
        <f t="shared" si="1"/>
        <v>12月</v>
      </c>
      <c r="AA5" s="3">
        <v>2</v>
      </c>
      <c r="AB5" s="34" t="s">
        <v>27</v>
      </c>
      <c r="AC5" s="6" t="str">
        <f t="shared" ref="AC5:AN5" si="2">E$5</f>
        <v>1月</v>
      </c>
      <c r="AD5" s="6" t="str">
        <f t="shared" si="2"/>
        <v>2月</v>
      </c>
      <c r="AE5" s="6" t="str">
        <f t="shared" si="2"/>
        <v>3月</v>
      </c>
      <c r="AF5" s="6" t="str">
        <f t="shared" si="2"/>
        <v>4月</v>
      </c>
      <c r="AG5" s="6" t="str">
        <f t="shared" si="2"/>
        <v>5月</v>
      </c>
      <c r="AH5" s="6" t="str">
        <f t="shared" si="2"/>
        <v>6月</v>
      </c>
      <c r="AI5" s="6" t="str">
        <f t="shared" si="2"/>
        <v>7月</v>
      </c>
      <c r="AJ5" s="6" t="str">
        <f t="shared" si="2"/>
        <v>8月</v>
      </c>
      <c r="AK5" s="6" t="str">
        <f t="shared" si="2"/>
        <v>9月</v>
      </c>
      <c r="AL5" s="6" t="str">
        <f t="shared" si="2"/>
        <v>10月</v>
      </c>
      <c r="AM5" s="6" t="str">
        <f t="shared" si="2"/>
        <v>11月</v>
      </c>
      <c r="AN5" s="6" t="str">
        <f t="shared" si="2"/>
        <v>12月</v>
      </c>
      <c r="AO5" s="6" t="s">
        <v>14</v>
      </c>
    </row>
    <row r="6" spans="1:41" ht="39.950000000000003" customHeight="1" x14ac:dyDescent="0.4">
      <c r="A6" s="3">
        <v>-9</v>
      </c>
      <c r="B6" s="3" t="s">
        <v>4</v>
      </c>
      <c r="D6" s="33"/>
      <c r="E6" s="7">
        <f t="shared" ref="E6:P6" si="3">AC$6</f>
        <v>0</v>
      </c>
      <c r="F6" s="7">
        <f t="shared" si="3"/>
        <v>0</v>
      </c>
      <c r="G6" s="7">
        <f t="shared" si="3"/>
        <v>0</v>
      </c>
      <c r="H6" s="7">
        <f t="shared" si="3"/>
        <v>0</v>
      </c>
      <c r="I6" s="7">
        <f t="shared" si="3"/>
        <v>0</v>
      </c>
      <c r="J6" s="7">
        <f t="shared" si="3"/>
        <v>0</v>
      </c>
      <c r="K6" s="7">
        <f t="shared" si="3"/>
        <v>0</v>
      </c>
      <c r="L6" s="7">
        <f t="shared" si="3"/>
        <v>0</v>
      </c>
      <c r="M6" s="7">
        <f t="shared" si="3"/>
        <v>0</v>
      </c>
      <c r="N6" s="7">
        <f t="shared" si="3"/>
        <v>0</v>
      </c>
      <c r="O6" s="7">
        <f t="shared" si="3"/>
        <v>0</v>
      </c>
      <c r="P6" s="7">
        <f t="shared" si="3"/>
        <v>0</v>
      </c>
      <c r="AB6" s="34"/>
      <c r="AC6" s="1"/>
      <c r="AD6" s="1"/>
      <c r="AE6" s="1"/>
      <c r="AF6" s="1"/>
      <c r="AG6" s="1"/>
      <c r="AH6" s="1"/>
      <c r="AI6" s="1"/>
      <c r="AJ6" s="1"/>
      <c r="AK6" s="1"/>
      <c r="AL6" s="1"/>
      <c r="AM6" s="1"/>
      <c r="AN6" s="1"/>
      <c r="AO6" s="16">
        <f>SUM(AC6:AN6)</f>
        <v>0</v>
      </c>
    </row>
    <row r="7" spans="1:41" ht="20.100000000000001" customHeight="1" x14ac:dyDescent="0.4">
      <c r="A7" s="3">
        <v>-8</v>
      </c>
      <c r="B7" s="3" t="s">
        <v>5</v>
      </c>
      <c r="D7" s="8"/>
      <c r="E7" s="7"/>
      <c r="F7" s="7"/>
      <c r="G7" s="7"/>
      <c r="H7" s="7"/>
      <c r="I7" s="7"/>
      <c r="J7" s="7"/>
      <c r="K7" s="7"/>
      <c r="L7" s="7"/>
      <c r="M7" s="7"/>
      <c r="N7" s="7"/>
      <c r="O7" s="7"/>
      <c r="P7" s="7"/>
      <c r="AB7" s="8"/>
      <c r="AC7" s="7"/>
      <c r="AD7" s="7"/>
      <c r="AE7" s="7"/>
      <c r="AF7" s="7"/>
      <c r="AG7" s="7"/>
      <c r="AH7" s="7"/>
      <c r="AI7" s="7"/>
      <c r="AJ7" s="7"/>
      <c r="AK7" s="7"/>
      <c r="AL7" s="7"/>
      <c r="AM7" s="7"/>
      <c r="AN7" s="7"/>
      <c r="AO7" s="9"/>
    </row>
    <row r="8" spans="1:41" ht="20.100000000000001" customHeight="1" x14ac:dyDescent="0.4">
      <c r="A8" s="3">
        <v>-7</v>
      </c>
      <c r="B8" s="3" t="s">
        <v>6</v>
      </c>
      <c r="D8" s="17"/>
      <c r="E8" s="18"/>
      <c r="F8" s="18"/>
      <c r="G8" s="18"/>
      <c r="H8" s="18"/>
      <c r="I8" s="18"/>
      <c r="J8" s="18"/>
      <c r="K8" s="18"/>
      <c r="L8" s="18"/>
      <c r="M8" s="18"/>
      <c r="N8" s="18"/>
      <c r="O8" s="18"/>
      <c r="P8" s="18"/>
      <c r="AB8" s="8"/>
      <c r="AC8" s="7"/>
      <c r="AD8" s="7"/>
      <c r="AE8" s="7"/>
      <c r="AF8" s="7"/>
      <c r="AG8" s="7"/>
      <c r="AH8" s="7"/>
      <c r="AI8" s="7"/>
      <c r="AJ8" s="7"/>
      <c r="AK8" s="7"/>
      <c r="AL8" s="7"/>
      <c r="AM8" s="7"/>
      <c r="AN8" s="7"/>
      <c r="AO8" s="9"/>
    </row>
    <row r="9" spans="1:41" ht="20.100000000000001" customHeight="1" x14ac:dyDescent="0.4">
      <c r="A9" s="3">
        <v>-6</v>
      </c>
      <c r="B9" s="3" t="s">
        <v>7</v>
      </c>
      <c r="D9" s="33" t="s">
        <v>20</v>
      </c>
      <c r="E9" s="4" t="str">
        <f t="shared" ref="E9:P9" si="4">VLOOKUP(E$2,$A$4:$B$29,2,FALSE)</f>
        <v>1月</v>
      </c>
      <c r="F9" s="4" t="str">
        <f t="shared" si="4"/>
        <v>2月</v>
      </c>
      <c r="G9" s="4" t="str">
        <f t="shared" si="4"/>
        <v>3月</v>
      </c>
      <c r="H9" s="4" t="str">
        <f t="shared" si="4"/>
        <v>4月</v>
      </c>
      <c r="I9" s="4" t="str">
        <f t="shared" si="4"/>
        <v>5月</v>
      </c>
      <c r="J9" s="4" t="str">
        <f t="shared" si="4"/>
        <v>6月</v>
      </c>
      <c r="K9" s="4" t="str">
        <f t="shared" si="4"/>
        <v>7月</v>
      </c>
      <c r="L9" s="4" t="str">
        <f t="shared" si="4"/>
        <v>8月</v>
      </c>
      <c r="M9" s="4" t="str">
        <f t="shared" si="4"/>
        <v>9月</v>
      </c>
      <c r="N9" s="4" t="str">
        <f t="shared" si="4"/>
        <v>10月</v>
      </c>
      <c r="O9" s="4" t="str">
        <f t="shared" si="4"/>
        <v>11月</v>
      </c>
      <c r="P9" s="4" t="str">
        <f t="shared" si="4"/>
        <v>12月</v>
      </c>
      <c r="AA9" s="3">
        <v>3</v>
      </c>
      <c r="AB9" s="35" t="s">
        <v>24</v>
      </c>
      <c r="AC9" s="6" t="str">
        <f t="shared" ref="AC9:AN9" si="5">E$9</f>
        <v>1月</v>
      </c>
      <c r="AD9" s="6" t="str">
        <f t="shared" si="5"/>
        <v>2月</v>
      </c>
      <c r="AE9" s="6" t="str">
        <f t="shared" si="5"/>
        <v>3月</v>
      </c>
      <c r="AF9" s="6" t="str">
        <f t="shared" si="5"/>
        <v>4月</v>
      </c>
      <c r="AG9" s="6" t="str">
        <f t="shared" si="5"/>
        <v>5月</v>
      </c>
      <c r="AH9" s="6" t="str">
        <f t="shared" si="5"/>
        <v>6月</v>
      </c>
      <c r="AI9" s="6" t="str">
        <f t="shared" si="5"/>
        <v>7月</v>
      </c>
      <c r="AJ9" s="6" t="str">
        <f t="shared" si="5"/>
        <v>8月</v>
      </c>
      <c r="AK9" s="6" t="str">
        <f t="shared" si="5"/>
        <v>9月</v>
      </c>
      <c r="AL9" s="6" t="str">
        <f t="shared" si="5"/>
        <v>10月</v>
      </c>
      <c r="AM9" s="6" t="str">
        <f t="shared" si="5"/>
        <v>11月</v>
      </c>
      <c r="AN9" s="6" t="str">
        <f t="shared" si="5"/>
        <v>12月</v>
      </c>
      <c r="AO9" s="6" t="s">
        <v>14</v>
      </c>
    </row>
    <row r="10" spans="1:41" ht="39.950000000000003" customHeight="1" x14ac:dyDescent="0.4">
      <c r="A10" s="3">
        <v>-5</v>
      </c>
      <c r="B10" s="3" t="s">
        <v>8</v>
      </c>
      <c r="D10" s="33"/>
      <c r="E10" s="7" t="b">
        <f>IF(AC$10&lt;&gt;"",AC$10)</f>
        <v>0</v>
      </c>
      <c r="F10" s="7" t="b">
        <f t="shared" ref="F10:P10" si="6">IF(AD$10&lt;&gt;"",AD$10)</f>
        <v>0</v>
      </c>
      <c r="G10" s="7" t="b">
        <f t="shared" si="6"/>
        <v>0</v>
      </c>
      <c r="H10" s="7" t="b">
        <f t="shared" si="6"/>
        <v>0</v>
      </c>
      <c r="I10" s="7" t="b">
        <f t="shared" si="6"/>
        <v>0</v>
      </c>
      <c r="J10" s="7" t="b">
        <f t="shared" si="6"/>
        <v>0</v>
      </c>
      <c r="K10" s="7" t="b">
        <f t="shared" si="6"/>
        <v>0</v>
      </c>
      <c r="L10" s="7" t="b">
        <f t="shared" si="6"/>
        <v>0</v>
      </c>
      <c r="M10" s="7" t="b">
        <f t="shared" si="6"/>
        <v>0</v>
      </c>
      <c r="N10" s="7" t="b">
        <f t="shared" si="6"/>
        <v>0</v>
      </c>
      <c r="O10" s="7" t="b">
        <f t="shared" si="6"/>
        <v>0</v>
      </c>
      <c r="P10" s="7" t="b">
        <f t="shared" si="6"/>
        <v>0</v>
      </c>
      <c r="AB10" s="35"/>
      <c r="AC10" s="1"/>
      <c r="AD10" s="1"/>
      <c r="AE10" s="1"/>
      <c r="AF10" s="1"/>
      <c r="AG10" s="1"/>
      <c r="AH10" s="1"/>
      <c r="AI10" s="1"/>
      <c r="AJ10" s="1"/>
      <c r="AK10" s="1"/>
      <c r="AL10" s="2"/>
      <c r="AM10" s="2"/>
      <c r="AN10" s="2"/>
      <c r="AO10" s="16">
        <f>SUM(AC10:AN10)</f>
        <v>0</v>
      </c>
    </row>
    <row r="11" spans="1:41" ht="20.100000000000001" customHeight="1" x14ac:dyDescent="0.4">
      <c r="A11" s="3">
        <v>-4</v>
      </c>
      <c r="B11" s="3" t="s">
        <v>9</v>
      </c>
    </row>
    <row r="13" spans="1:41" ht="39.950000000000003" customHeight="1" x14ac:dyDescent="0.4">
      <c r="A13" s="3">
        <v>-3</v>
      </c>
      <c r="B13" s="3" t="s">
        <v>10</v>
      </c>
      <c r="D13" s="8" t="s">
        <v>0</v>
      </c>
      <c r="E13" s="19" t="str">
        <f>IF(E$10&lt;&gt;FALSE,IF(ISERROR(E10/E6),0,E10/E6),"")</f>
        <v/>
      </c>
      <c r="F13" s="19" t="str">
        <f t="shared" ref="F13:P13" si="7">IF(F$10&lt;&gt;FALSE,IF(ISERROR(F10/F6),0,F10/F6),"")</f>
        <v/>
      </c>
      <c r="G13" s="19" t="str">
        <f t="shared" si="7"/>
        <v/>
      </c>
      <c r="H13" s="19" t="str">
        <f t="shared" si="7"/>
        <v/>
      </c>
      <c r="I13" s="19" t="str">
        <f t="shared" si="7"/>
        <v/>
      </c>
      <c r="J13" s="19" t="str">
        <f t="shared" si="7"/>
        <v/>
      </c>
      <c r="K13" s="19" t="str">
        <f t="shared" si="7"/>
        <v/>
      </c>
      <c r="L13" s="19" t="str">
        <f t="shared" si="7"/>
        <v/>
      </c>
      <c r="M13" s="19" t="str">
        <f t="shared" si="7"/>
        <v/>
      </c>
      <c r="N13" s="19" t="str">
        <f t="shared" si="7"/>
        <v/>
      </c>
      <c r="O13" s="19" t="str">
        <f t="shared" si="7"/>
        <v/>
      </c>
      <c r="P13" s="19" t="str">
        <f t="shared" si="7"/>
        <v/>
      </c>
      <c r="AA13" s="3">
        <v>4</v>
      </c>
      <c r="AB13" s="29" t="s">
        <v>0</v>
      </c>
      <c r="AC13" s="10" t="str">
        <f>E$13</f>
        <v/>
      </c>
      <c r="AD13" s="10" t="str">
        <f t="shared" ref="AD13:AN13" si="8">F$13</f>
        <v/>
      </c>
      <c r="AE13" s="10" t="str">
        <f t="shared" si="8"/>
        <v/>
      </c>
      <c r="AF13" s="10" t="str">
        <f t="shared" si="8"/>
        <v/>
      </c>
      <c r="AG13" s="10" t="str">
        <f t="shared" si="8"/>
        <v/>
      </c>
      <c r="AH13" s="10" t="str">
        <f t="shared" si="8"/>
        <v/>
      </c>
      <c r="AI13" s="10" t="str">
        <f t="shared" si="8"/>
        <v/>
      </c>
      <c r="AJ13" s="10" t="str">
        <f t="shared" si="8"/>
        <v/>
      </c>
      <c r="AK13" s="10" t="str">
        <f t="shared" si="8"/>
        <v/>
      </c>
      <c r="AL13" s="10" t="str">
        <f t="shared" si="8"/>
        <v/>
      </c>
      <c r="AM13" s="10" t="str">
        <f t="shared" si="8"/>
        <v/>
      </c>
      <c r="AN13" s="10" t="str">
        <f t="shared" si="8"/>
        <v/>
      </c>
    </row>
    <row r="14" spans="1:41" ht="20.100000000000001" customHeight="1" x14ac:dyDescent="0.4">
      <c r="A14" s="3">
        <v>-2</v>
      </c>
      <c r="B14" s="3" t="s">
        <v>11</v>
      </c>
      <c r="AB14" s="22"/>
    </row>
    <row r="15" spans="1:41" ht="20.100000000000001" customHeight="1" x14ac:dyDescent="0.4">
      <c r="AB15" s="22"/>
    </row>
    <row r="16" spans="1:41" ht="20.100000000000001" customHeight="1" x14ac:dyDescent="0.4">
      <c r="A16" s="3">
        <v>-1</v>
      </c>
      <c r="B16" s="3" t="s">
        <v>12</v>
      </c>
      <c r="AA16" s="3">
        <v>5</v>
      </c>
      <c r="AB16" s="12" t="s">
        <v>23</v>
      </c>
    </row>
    <row r="17" spans="1:34" ht="39.950000000000003" customHeight="1" x14ac:dyDescent="0.4">
      <c r="A17" s="3">
        <v>0</v>
      </c>
      <c r="B17" s="3" t="s">
        <v>13</v>
      </c>
      <c r="D17" s="3" t="s">
        <v>22</v>
      </c>
      <c r="E17" s="11">
        <f>IFERROR(IF(E18-(E19*12)&gt;=2000000,2000000,IF(E18-(E19*12)&lt;0,"不給付",ROUNDDOWN(E18-(E19*12),-5))),"不給付")</f>
        <v>0</v>
      </c>
      <c r="F17" s="3">
        <f>IF(E18-(E19*12)&lt;0,"不給付",ROUNDDOWN(E18-(E19*12),-5))</f>
        <v>0</v>
      </c>
      <c r="AB17" s="24" t="s">
        <v>22</v>
      </c>
      <c r="AC17" s="14">
        <f>$E$17</f>
        <v>0</v>
      </c>
    </row>
    <row r="18" spans="1:34" ht="39.950000000000003" customHeight="1" x14ac:dyDescent="0.4">
      <c r="A18" s="3">
        <v>1</v>
      </c>
      <c r="B18" s="3" t="s">
        <v>19</v>
      </c>
      <c r="D18" s="3" t="s">
        <v>15</v>
      </c>
      <c r="E18" s="11">
        <f>$AO$6</f>
        <v>0</v>
      </c>
      <c r="AB18" s="30" t="s">
        <v>26</v>
      </c>
      <c r="AC18" s="13">
        <f>$E$18</f>
        <v>0</v>
      </c>
    </row>
    <row r="19" spans="1:34" ht="39.950000000000003" customHeight="1" x14ac:dyDescent="0.4">
      <c r="A19" s="3">
        <v>2</v>
      </c>
      <c r="B19" s="3" t="s">
        <v>2</v>
      </c>
      <c r="D19" s="3" t="s">
        <v>3</v>
      </c>
      <c r="E19" s="11">
        <f>IF(F19&lt;=0.5,_xlfn.MINIFS(E$10:P$10,E13:P13,"&lt;=0.5"),"該当なし")</f>
        <v>0</v>
      </c>
      <c r="F19" s="19">
        <f>MIN(E13:P13)</f>
        <v>0</v>
      </c>
      <c r="AB19" s="23" t="s">
        <v>3</v>
      </c>
      <c r="AC19" s="13">
        <f>$E$19</f>
        <v>0</v>
      </c>
    </row>
    <row r="20" spans="1:34" ht="20.100000000000001" customHeight="1" x14ac:dyDescent="0.4">
      <c r="A20" s="3">
        <v>3</v>
      </c>
      <c r="B20" s="3" t="s">
        <v>4</v>
      </c>
    </row>
    <row r="21" spans="1:34" ht="20.100000000000001" customHeight="1" x14ac:dyDescent="0.4">
      <c r="A21" s="3">
        <v>4</v>
      </c>
      <c r="B21" s="3" t="s">
        <v>5</v>
      </c>
    </row>
    <row r="22" spans="1:34" ht="20.100000000000001" customHeight="1" x14ac:dyDescent="0.4">
      <c r="A22" s="3">
        <v>5</v>
      </c>
      <c r="B22" s="3" t="s">
        <v>6</v>
      </c>
    </row>
    <row r="23" spans="1:34" ht="20.100000000000001" customHeight="1" x14ac:dyDescent="0.4">
      <c r="A23" s="3">
        <v>6</v>
      </c>
      <c r="B23" s="3" t="s">
        <v>7</v>
      </c>
    </row>
    <row r="24" spans="1:34" ht="20.100000000000001" customHeight="1" x14ac:dyDescent="0.4">
      <c r="A24" s="3">
        <v>7</v>
      </c>
      <c r="B24" s="3" t="s">
        <v>8</v>
      </c>
    </row>
    <row r="25" spans="1:34" ht="20.100000000000001" customHeight="1" x14ac:dyDescent="0.4">
      <c r="A25" s="3">
        <v>8</v>
      </c>
      <c r="B25" s="3" t="s">
        <v>9</v>
      </c>
      <c r="AH25" s="12"/>
    </row>
    <row r="26" spans="1:34" ht="20.100000000000001" customHeight="1" x14ac:dyDescent="0.4">
      <c r="A26" s="3">
        <v>9</v>
      </c>
      <c r="B26" s="3" t="s">
        <v>10</v>
      </c>
      <c r="AH26" s="11"/>
    </row>
    <row r="27" spans="1:34" ht="20.100000000000001" customHeight="1" x14ac:dyDescent="0.4">
      <c r="A27" s="3">
        <v>10</v>
      </c>
      <c r="B27" s="3" t="s">
        <v>11</v>
      </c>
      <c r="AH27" s="11"/>
    </row>
    <row r="28" spans="1:34" ht="20.100000000000001" customHeight="1" x14ac:dyDescent="0.4">
      <c r="A28" s="3">
        <v>11</v>
      </c>
      <c r="B28" s="3" t="s">
        <v>12</v>
      </c>
      <c r="AH28" s="11"/>
    </row>
    <row r="29" spans="1:34" ht="20.100000000000001" customHeight="1" x14ac:dyDescent="0.4">
      <c r="A29" s="3">
        <v>12</v>
      </c>
      <c r="B29" s="3" t="s">
        <v>13</v>
      </c>
    </row>
    <row r="30" spans="1:34" ht="20.100000000000001" customHeight="1" x14ac:dyDescent="0.4">
      <c r="A30" s="3">
        <v>13</v>
      </c>
      <c r="B30" s="3" t="s">
        <v>1</v>
      </c>
    </row>
    <row r="31" spans="1:34" ht="20.100000000000001" customHeight="1" x14ac:dyDescent="0.4">
      <c r="A31" s="3">
        <v>14</v>
      </c>
      <c r="B31" s="3" t="s">
        <v>2</v>
      </c>
    </row>
    <row r="32" spans="1:34" ht="20.100000000000001" customHeight="1" x14ac:dyDescent="0.4">
      <c r="A32" s="3">
        <v>15</v>
      </c>
      <c r="B32" s="3" t="s">
        <v>4</v>
      </c>
    </row>
    <row r="33" spans="1:2" ht="20.100000000000001" customHeight="1" x14ac:dyDescent="0.4">
      <c r="A33" s="3">
        <v>16</v>
      </c>
      <c r="B33" s="3" t="s">
        <v>5</v>
      </c>
    </row>
    <row r="34" spans="1:2" ht="20.100000000000001" customHeight="1" x14ac:dyDescent="0.4">
      <c r="A34" s="3">
        <v>17</v>
      </c>
      <c r="B34" s="3" t="s">
        <v>6</v>
      </c>
    </row>
    <row r="35" spans="1:2" ht="20.100000000000001" customHeight="1" x14ac:dyDescent="0.4">
      <c r="A35" s="3">
        <v>18</v>
      </c>
      <c r="B35" s="3" t="s">
        <v>7</v>
      </c>
    </row>
    <row r="36" spans="1:2" ht="20.100000000000001" customHeight="1" x14ac:dyDescent="0.4">
      <c r="A36" s="3">
        <v>19</v>
      </c>
      <c r="B36" s="3" t="s">
        <v>8</v>
      </c>
    </row>
    <row r="37" spans="1:2" ht="20.100000000000001" customHeight="1" x14ac:dyDescent="0.4">
      <c r="A37" s="3">
        <v>20</v>
      </c>
      <c r="B37" s="3" t="s">
        <v>9</v>
      </c>
    </row>
    <row r="38" spans="1:2" ht="20.100000000000001" customHeight="1" x14ac:dyDescent="0.4">
      <c r="A38" s="3">
        <v>21</v>
      </c>
      <c r="B38" s="3" t="s">
        <v>10</v>
      </c>
    </row>
    <row r="39" spans="1:2" ht="20.100000000000001" customHeight="1" x14ac:dyDescent="0.4">
      <c r="A39" s="3">
        <v>22</v>
      </c>
      <c r="B39" s="3" t="s">
        <v>11</v>
      </c>
    </row>
    <row r="40" spans="1:2" ht="20.100000000000001" customHeight="1" x14ac:dyDescent="0.4">
      <c r="A40" s="3">
        <v>23</v>
      </c>
      <c r="B40" s="3" t="s">
        <v>12</v>
      </c>
    </row>
    <row r="41" spans="1:2" ht="20.100000000000001" customHeight="1" x14ac:dyDescent="0.4">
      <c r="A41" s="3">
        <v>24</v>
      </c>
      <c r="B41" s="3" t="s">
        <v>13</v>
      </c>
    </row>
  </sheetData>
  <sheetProtection password="CBAF" sheet="1" objects="1" scenarios="1"/>
  <mergeCells count="4">
    <mergeCell ref="D5:D6"/>
    <mergeCell ref="AB5:AB6"/>
    <mergeCell ref="D9:D10"/>
    <mergeCell ref="AB9:AB10"/>
  </mergeCells>
  <phoneticPr fontId="2"/>
  <conditionalFormatting sqref="AC13:AN13">
    <cfRule type="expression" dxfId="0" priority="1">
      <formula>AC13&lt;=0.5</formula>
    </cfRule>
  </conditionalFormatting>
  <dataValidations count="1">
    <dataValidation type="list" allowBlank="1" showInputMessage="1" showErrorMessage="1" sqref="AC2:AC4" xr:uid="{935DED2A-72C4-421E-8A60-C1BC4CB1B8B1}">
      <formula1>$A$18:$A$29</formula1>
    </dataValidation>
  </dataValidations>
  <pageMargins left="0.7" right="0.7" top="0.75" bottom="0.75" header="0.3" footer="0.3"/>
  <pageSetup paperSize="9" scale="30" orientation="portrait" horizontalDpi="1200" verticalDpi="12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使用ガイド　法人用　給付額計算シミュレーション</vt:lpstr>
      <vt:lpstr>記入例【標準】給付額　算定シート</vt:lpstr>
      <vt:lpstr>【標準】給付額　算定シート </vt:lpstr>
      <vt:lpstr>'使用ガイド　法人用　給付額計算シミュレーション'!Print_Area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松阪北部商工会</dc:creator>
  <cp:lastModifiedBy>松阪北部商工会</cp:lastModifiedBy>
  <cp:lastPrinted>2020-04-30T06:46:22Z</cp:lastPrinted>
  <dcterms:created xsi:type="dcterms:W3CDTF">2020-04-16T09:04:49Z</dcterms:created>
  <dcterms:modified xsi:type="dcterms:W3CDTF">2020-05-01T02:51:12Z</dcterms:modified>
</cp:coreProperties>
</file>