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松阪北部商工会\Desktop\"/>
    </mc:Choice>
  </mc:AlternateContent>
  <xr:revisionPtr revIDLastSave="0" documentId="13_ncr:1_{DB7F31B3-1D54-4BFE-843A-87028949DA36}" xr6:coauthVersionLast="45" xr6:coauthVersionMax="45" xr10:uidLastSave="{00000000-0000-0000-0000-000000000000}"/>
  <bookViews>
    <workbookView xWindow="-120" yWindow="-120" windowWidth="20730" windowHeight="11160" xr2:uid="{B207194E-3931-41E9-8D78-38F317AF2A36}"/>
  </bookViews>
  <sheets>
    <sheet name="使用ガイド　個人事業者用　給付額算定シミュレーション" sheetId="11" r:id="rId1"/>
    <sheet name="記入例【標準】　給付額の算定シート" sheetId="10" r:id="rId2"/>
    <sheet name="【標準】　給付額の算定シート" sheetId="12" r:id="rId3"/>
  </sheets>
  <definedNames>
    <definedName name="_xlnm.Print_Area" localSheetId="0">'使用ガイド　個人事業者用　給付額算定シミュレーション'!$B$1:$K$43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2" l="1"/>
  <c r="AM13" i="12" s="1"/>
  <c r="M13" i="12"/>
  <c r="AK13" i="12" s="1"/>
  <c r="K13" i="12"/>
  <c r="AI13" i="12" s="1"/>
  <c r="I13" i="12"/>
  <c r="AG13" i="12" s="1"/>
  <c r="G13" i="12"/>
  <c r="AE13" i="12" s="1"/>
  <c r="AO10" i="12"/>
  <c r="P10" i="12"/>
  <c r="P13" i="12" s="1"/>
  <c r="AN13" i="12" s="1"/>
  <c r="O10" i="12"/>
  <c r="N10" i="12"/>
  <c r="N13" i="12" s="1"/>
  <c r="AL13" i="12" s="1"/>
  <c r="M10" i="12"/>
  <c r="L10" i="12"/>
  <c r="L13" i="12" s="1"/>
  <c r="AJ13" i="12" s="1"/>
  <c r="K10" i="12"/>
  <c r="J10" i="12"/>
  <c r="J13" i="12" s="1"/>
  <c r="AH13" i="12" s="1"/>
  <c r="I10" i="12"/>
  <c r="H10" i="12"/>
  <c r="H13" i="12" s="1"/>
  <c r="AF13" i="12" s="1"/>
  <c r="G10" i="12"/>
  <c r="F10" i="12"/>
  <c r="F13" i="12" s="1"/>
  <c r="AD13" i="12" s="1"/>
  <c r="E10" i="12"/>
  <c r="E13" i="12" s="1"/>
  <c r="P9" i="12"/>
  <c r="AN9" i="12" s="1"/>
  <c r="AO6" i="12"/>
  <c r="E18" i="12" s="1"/>
  <c r="P6" i="12"/>
  <c r="O6" i="12"/>
  <c r="N6" i="12"/>
  <c r="M6" i="12"/>
  <c r="L6" i="12"/>
  <c r="K6" i="12"/>
  <c r="J6" i="12"/>
  <c r="I6" i="12"/>
  <c r="H6" i="12"/>
  <c r="G6" i="12"/>
  <c r="F6" i="12"/>
  <c r="E6" i="12"/>
  <c r="P5" i="12"/>
  <c r="AN5" i="12" s="1"/>
  <c r="O5" i="12"/>
  <c r="AM5" i="12" s="1"/>
  <c r="O2" i="12"/>
  <c r="O9" i="12" s="1"/>
  <c r="AM9" i="12" s="1"/>
  <c r="N2" i="12"/>
  <c r="N5" i="12" s="1"/>
  <c r="AL5" i="12" s="1"/>
  <c r="F19" i="12" l="1"/>
  <c r="E19" i="12" s="1"/>
  <c r="AC19" i="12" s="1"/>
  <c r="AC18" i="12"/>
  <c r="N9" i="12"/>
  <c r="AL9" i="12" s="1"/>
  <c r="AC13" i="12"/>
  <c r="M2" i="12"/>
  <c r="F17" i="12" l="1"/>
  <c r="M9" i="12"/>
  <c r="AK9" i="12" s="1"/>
  <c r="M5" i="12"/>
  <c r="AK5" i="12" s="1"/>
  <c r="L2" i="12"/>
  <c r="E17" i="12"/>
  <c r="AC17" i="12" s="1"/>
  <c r="L9" i="12" l="1"/>
  <c r="AJ9" i="12" s="1"/>
  <c r="L5" i="12"/>
  <c r="AJ5" i="12" s="1"/>
  <c r="K2" i="12"/>
  <c r="K9" i="12" l="1"/>
  <c r="AI9" i="12" s="1"/>
  <c r="K5" i="12"/>
  <c r="AI5" i="12" s="1"/>
  <c r="J2" i="12"/>
  <c r="J5" i="12" l="1"/>
  <c r="AH5" i="12" s="1"/>
  <c r="I2" i="12"/>
  <c r="J9" i="12"/>
  <c r="AH9" i="12" s="1"/>
  <c r="I9" i="12" l="1"/>
  <c r="AG9" i="12" s="1"/>
  <c r="I5" i="12"/>
  <c r="AG5" i="12" s="1"/>
  <c r="H2" i="12"/>
  <c r="H9" i="12" l="1"/>
  <c r="AF9" i="12" s="1"/>
  <c r="H5" i="12"/>
  <c r="AF5" i="12" s="1"/>
  <c r="G2" i="12"/>
  <c r="G9" i="12" l="1"/>
  <c r="AE9" i="12" s="1"/>
  <c r="G5" i="12"/>
  <c r="AE5" i="12" s="1"/>
  <c r="F2" i="12"/>
  <c r="F5" i="12" l="1"/>
  <c r="AD5" i="12" s="1"/>
  <c r="E2" i="12"/>
  <c r="F9" i="12"/>
  <c r="AD9" i="12" s="1"/>
  <c r="E9" i="12" l="1"/>
  <c r="AC9" i="12" s="1"/>
  <c r="E5" i="12"/>
  <c r="AC5" i="12" s="1"/>
  <c r="O13" i="10" l="1"/>
  <c r="AM13" i="10" s="1"/>
  <c r="M13" i="10"/>
  <c r="AK13" i="10" s="1"/>
  <c r="K13" i="10"/>
  <c r="AI13" i="10" s="1"/>
  <c r="I13" i="10"/>
  <c r="AG13" i="10" s="1"/>
  <c r="G13" i="10"/>
  <c r="AE13" i="10" s="1"/>
  <c r="AO10" i="10"/>
  <c r="P10" i="10"/>
  <c r="P13" i="10" s="1"/>
  <c r="AN13" i="10" s="1"/>
  <c r="O10" i="10"/>
  <c r="N10" i="10"/>
  <c r="N13" i="10" s="1"/>
  <c r="AL13" i="10" s="1"/>
  <c r="M10" i="10"/>
  <c r="L10" i="10"/>
  <c r="L13" i="10" s="1"/>
  <c r="AJ13" i="10" s="1"/>
  <c r="K10" i="10"/>
  <c r="J10" i="10"/>
  <c r="J13" i="10" s="1"/>
  <c r="AH13" i="10" s="1"/>
  <c r="I10" i="10"/>
  <c r="H10" i="10"/>
  <c r="H13" i="10" s="1"/>
  <c r="AF13" i="10" s="1"/>
  <c r="G10" i="10"/>
  <c r="F10" i="10"/>
  <c r="F13" i="10" s="1"/>
  <c r="AD13" i="10" s="1"/>
  <c r="E10" i="10"/>
  <c r="E13" i="10" s="1"/>
  <c r="P9" i="10"/>
  <c r="AN9" i="10" s="1"/>
  <c r="AO6" i="10"/>
  <c r="E18" i="10" s="1"/>
  <c r="P6" i="10"/>
  <c r="O6" i="10"/>
  <c r="N6" i="10"/>
  <c r="M6" i="10"/>
  <c r="L6" i="10"/>
  <c r="K6" i="10"/>
  <c r="J6" i="10"/>
  <c r="I6" i="10"/>
  <c r="H6" i="10"/>
  <c r="G6" i="10"/>
  <c r="F6" i="10"/>
  <c r="E6" i="10"/>
  <c r="P5" i="10"/>
  <c r="AN5" i="10" s="1"/>
  <c r="O5" i="10"/>
  <c r="AM5" i="10" s="1"/>
  <c r="O2" i="10"/>
  <c r="O9" i="10" s="1"/>
  <c r="AM9" i="10" s="1"/>
  <c r="N2" i="10"/>
  <c r="N5" i="10" s="1"/>
  <c r="AL5" i="10" s="1"/>
  <c r="F19" i="10" l="1"/>
  <c r="E19" i="10" s="1"/>
  <c r="AC19" i="10" s="1"/>
  <c r="AC18" i="10"/>
  <c r="N9" i="10"/>
  <c r="AL9" i="10" s="1"/>
  <c r="AC13" i="10"/>
  <c r="M2" i="10"/>
  <c r="F17" i="10" l="1"/>
  <c r="E17" i="10"/>
  <c r="AC17" i="10" s="1"/>
  <c r="M9" i="10"/>
  <c r="AK9" i="10" s="1"/>
  <c r="M5" i="10"/>
  <c r="AK5" i="10" s="1"/>
  <c r="L2" i="10"/>
  <c r="L9" i="10" l="1"/>
  <c r="AJ9" i="10" s="1"/>
  <c r="L5" i="10"/>
  <c r="AJ5" i="10" s="1"/>
  <c r="K2" i="10"/>
  <c r="K9" i="10" l="1"/>
  <c r="AI9" i="10" s="1"/>
  <c r="K5" i="10"/>
  <c r="AI5" i="10" s="1"/>
  <c r="J2" i="10"/>
  <c r="J5" i="10" l="1"/>
  <c r="AH5" i="10" s="1"/>
  <c r="I2" i="10"/>
  <c r="J9" i="10"/>
  <c r="AH9" i="10" s="1"/>
  <c r="I9" i="10" l="1"/>
  <c r="AG9" i="10" s="1"/>
  <c r="I5" i="10"/>
  <c r="AG5" i="10" s="1"/>
  <c r="H2" i="10"/>
  <c r="H9" i="10" l="1"/>
  <c r="AF9" i="10" s="1"/>
  <c r="H5" i="10"/>
  <c r="AF5" i="10" s="1"/>
  <c r="G2" i="10"/>
  <c r="G9" i="10" l="1"/>
  <c r="AE9" i="10" s="1"/>
  <c r="G5" i="10"/>
  <c r="AE5" i="10" s="1"/>
  <c r="F2" i="10"/>
  <c r="F5" i="10" l="1"/>
  <c r="AD5" i="10" s="1"/>
  <c r="E2" i="10"/>
  <c r="F9" i="10"/>
  <c r="AD9" i="10" s="1"/>
  <c r="E9" i="10" l="1"/>
  <c r="AC9" i="10" s="1"/>
  <c r="E5" i="10"/>
  <c r="AC5" i="10" s="1"/>
</calcChain>
</file>

<file path=xl/sharedStrings.xml><?xml version="1.0" encoding="utf-8"?>
<sst xmlns="http://schemas.openxmlformats.org/spreadsheetml/2006/main" count="108" uniqueCount="27">
  <si>
    <t>前年同月比</t>
    <rPh sb="0" eb="2">
      <t>ゼンネン</t>
    </rPh>
    <rPh sb="2" eb="5">
      <t>ドウゲツヒ</t>
    </rPh>
    <phoneticPr fontId="2"/>
  </si>
  <si>
    <t>1月</t>
    <rPh sb="1" eb="2">
      <t>ガツ</t>
    </rPh>
    <phoneticPr fontId="2"/>
  </si>
  <si>
    <t>2月</t>
  </si>
  <si>
    <t>B:対象月の月間事業収入</t>
    <rPh sb="2" eb="4">
      <t>タイショウ</t>
    </rPh>
    <rPh sb="4" eb="5">
      <t>ヅキ</t>
    </rPh>
    <rPh sb="6" eb="8">
      <t>ゲッカン</t>
    </rPh>
    <rPh sb="8" eb="10">
      <t>ジギョウ</t>
    </rPh>
    <rPh sb="10" eb="12">
      <t>シュウニュウ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</si>
  <si>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</si>
  <si>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</si>
  <si>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</si>
  <si>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</si>
  <si>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</si>
  <si>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</si>
  <si>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</si>
  <si>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</si>
  <si>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</si>
  <si>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</si>
  <si>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年間事業収入</t>
    <rPh sb="0" eb="2">
      <t>ネンカン</t>
    </rPh>
    <rPh sb="2" eb="4">
      <t>ジギョウ</t>
    </rPh>
    <rPh sb="4" eb="6">
      <t>シュウニュウ</t>
    </rPh>
    <phoneticPr fontId="2"/>
  </si>
  <si>
    <t>A:直前の事業年度の年間事業収入</t>
    <rPh sb="2" eb="4">
      <t>チョクゼン</t>
    </rPh>
    <rPh sb="5" eb="7">
      <t>ジギョウ</t>
    </rPh>
    <rPh sb="7" eb="9">
      <t>ネンド</t>
    </rPh>
    <rPh sb="10" eb="12">
      <t>ネンカン</t>
    </rPh>
    <rPh sb="12" eb="14">
      <t>ジギョウ</t>
    </rPh>
    <rPh sb="14" eb="16">
      <t>シュウニュウ</t>
    </rPh>
    <phoneticPr fontId="2"/>
  </si>
  <si>
    <t>直前の事業年度の事業収入</t>
    <phoneticPr fontId="2"/>
  </si>
  <si>
    <t>【決算月】</t>
    <rPh sb="1" eb="3">
      <t>ケッサン</t>
    </rPh>
    <rPh sb="3" eb="4">
      <t>ツキ</t>
    </rPh>
    <phoneticPr fontId="2"/>
  </si>
  <si>
    <t>選択してください</t>
    <rPh sb="0" eb="2">
      <t>センタク</t>
    </rPh>
    <phoneticPr fontId="2"/>
  </si>
  <si>
    <t>1月</t>
  </si>
  <si>
    <t>2020年度の事業収入</t>
    <phoneticPr fontId="2"/>
  </si>
  <si>
    <t>S:給付額（S=A-Bx12）</t>
    <rPh sb="2" eb="5">
      <t>キュウフガク</t>
    </rPh>
    <phoneticPr fontId="2"/>
  </si>
  <si>
    <r>
      <t>算定式（</t>
    </r>
    <r>
      <rPr>
        <sz val="11"/>
        <color rgb="FFFF0000"/>
        <rFont val="メイリオ"/>
        <family val="3"/>
        <charset val="128"/>
      </rPr>
      <t>10万円未満は切り捨て</t>
    </r>
    <r>
      <rPr>
        <sz val="11"/>
        <color theme="1"/>
        <rFont val="メイリオ"/>
        <family val="3"/>
        <charset val="128"/>
      </rPr>
      <t>）</t>
    </r>
    <rPh sb="0" eb="2">
      <t>サンテイ</t>
    </rPh>
    <rPh sb="2" eb="3">
      <t>シキ</t>
    </rPh>
    <rPh sb="6" eb="8">
      <t>マンエン</t>
    </rPh>
    <rPh sb="8" eb="10">
      <t>ミマン</t>
    </rPh>
    <rPh sb="11" eb="12">
      <t>キ</t>
    </rPh>
    <rPh sb="13" eb="14">
      <t>ス</t>
    </rPh>
    <phoneticPr fontId="2"/>
  </si>
  <si>
    <t>■【標準】 給付額の算定シート</t>
    <phoneticPr fontId="2"/>
  </si>
  <si>
    <t>2020年の事業収入</t>
    <phoneticPr fontId="2"/>
  </si>
  <si>
    <t>2019年の事業収入</t>
    <phoneticPr fontId="2"/>
  </si>
  <si>
    <t>A:2019年の事業収入</t>
    <rPh sb="6" eb="7">
      <t>ネン</t>
    </rPh>
    <rPh sb="8" eb="10">
      <t>ジギョウ</t>
    </rPh>
    <rPh sb="10" eb="12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</si>
</sst>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/mm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3" fontId="1" fillId="3" borderId="1" xfId="0" applyNumberFormat="1" applyFont="1" applyFill="1" applyBorder="1" applyProtection="1">
      <alignment vertical="center"/>
      <protection locked="0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3" fontId="1" fillId="0" borderId="0" xfId="0" applyNumberFormat="1" applyFont="1">
      <alignment vertical="center"/>
    </xf>
    <xf numFmtId="3" fontId="1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3" fontId="1" fillId="5" borderId="1" xfId="0" applyNumberFormat="1" applyFont="1" applyFill="1" applyBorder="1" applyProtection="1">
      <alignment vertical="center"/>
      <protection locked="0"/>
    </xf>
    <xf numFmtId="9" fontId="1" fillId="0" borderId="0" xfId="0" applyNumberFormat="1" applyFont="1">
      <alignment vertical="center"/>
    </xf>
    <xf numFmtId="9" fontId="1" fillId="0" borderId="1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3" fontId="1" fillId="3" borderId="1" xfId="0" applyNumberFormat="1" applyFont="1" applyFill="1" applyBorder="1" applyProtection="1">
      <alignment vertical="center"/>
    </xf>
    <xf numFmtId="3" fontId="1" fillId="5" borderId="1" xfId="0" applyNumberFormat="1" applyFont="1" applyFill="1" applyBorder="1" applyProtection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242330</xdr:colOff>
      <xdr:row>3</xdr:row>
      <xdr:rowOff>129135</xdr:rowOff>
    </xdr:from>
    <xdr:to>
      <xdr:col>10</xdr:col>
      <xdr:colOff>361860</xdr:colOff>
      <xdr:row>15</xdr:row>
      <xdr:rowOff>27214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6180" y="843510"/>
          <a:ext cx="6291730" cy="2755579"/>
        </a:xfrm>
        <a:prstGeom prst="rect">
          <a:avLst/>
        </a:prstGeom>
        <a:solidFill>
          <a:schemeClr val="bg1"/>
        </a:solidFill>
        <a:ln w="190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このシートは持続化給付金の給付金額（申請額）を確認するためのシミュレーションです。申請額の確認用としてご活用ください。申請の際に、このファイルの提出は不要です。</a:t>
          </a: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記入例を参考に数字を入力して金額を確認してください。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例を適用するかについては、申請者の任意です。シミュレーションでご確認の上、適用する算定方法を選択してください。ただし特例を適用する場合は、適用条件を満たしていること、および証拠書類等を提出できることが条件です。特例のくわしい内容については、「持続化給付金申請要領（申請のガイダンス） 個人事業者等向け」をご確認ください。</a:t>
          </a:r>
        </a:p>
      </xdr:txBody>
    </xdr:sp>
    <xdr:clientData/>
  </xdr:twoCellAnchor>
  <xdr:twoCellAnchor>
    <xdr:from>
      <xdr:col>1</xdr:col>
      <xdr:colOff>141941</xdr:colOff>
      <xdr:row>1</xdr:row>
      <xdr:rowOff>0</xdr:rowOff>
    </xdr:from>
    <xdr:to>
      <xdr:col>10</xdr:col>
      <xdr:colOff>455707</xdr:colOff>
      <xdr:row>3</xdr:row>
      <xdr:rowOff>220076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65791" y="238125"/>
          <a:ext cx="6485966" cy="696326"/>
        </a:xfrm>
        <a:prstGeom prst="rect">
          <a:avLst/>
        </a:prstGeom>
        <a:solidFill>
          <a:schemeClr val="accent6">
            <a:lumMod val="50000"/>
          </a:schemeClr>
        </a:solidFill>
        <a:ln w="9525">
          <a:solidFill>
            <a:srgbClr val="1F497D"/>
          </a:solidFill>
          <a:miter lim="800000"/>
          <a:headEnd/>
          <a:tailEnd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829544">
            <a:defRPr/>
          </a:pPr>
          <a:r>
            <a:rPr lang="ja-JP" altLang="en-US" sz="1600" b="1" kern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給付額算定シミュレーション（個人事業者等向け）　使用ガイド</a:t>
          </a:r>
        </a:p>
      </xdr:txBody>
    </xdr:sp>
    <xdr:clientData/>
  </xdr:twoCellAnchor>
  <xdr:twoCellAnchor>
    <xdr:from>
      <xdr:col>1</xdr:col>
      <xdr:colOff>263449</xdr:colOff>
      <xdr:row>31</xdr:row>
      <xdr:rowOff>17105</xdr:rowOff>
    </xdr:from>
    <xdr:to>
      <xdr:col>10</xdr:col>
      <xdr:colOff>394318</xdr:colOff>
      <xdr:row>36</xdr:row>
      <xdr:rowOff>84043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6471" y="7463170"/>
          <a:ext cx="6317977" cy="126791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B‐</a:t>
          </a:r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新規開業特例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4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2019</a:t>
          </a:r>
          <a:r>
            <a:rPr kumimoji="1" lang="ja-JP" altLang="en-US" sz="14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年に新規開業した事業者）</a:t>
          </a:r>
          <a:endParaRPr kumimoji="1" lang="en-US" altLang="ja-JP" sz="14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　別ファイルの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【B‐1】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新規開業　給付額の算定シート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をご利用下さい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227453</xdr:colOff>
      <xdr:row>16</xdr:row>
      <xdr:rowOff>16313</xdr:rowOff>
    </xdr:from>
    <xdr:to>
      <xdr:col>10</xdr:col>
      <xdr:colOff>363926</xdr:colOff>
      <xdr:row>20</xdr:row>
      <xdr:rowOff>220116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2424" y="3781489"/>
          <a:ext cx="6288502" cy="114509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通常の申請（特例を適用しない）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　本ファイルの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標準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給付額の算定シート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をご利用下さい</a:t>
          </a:r>
          <a:endParaRPr kumimoji="1" lang="en-US" altLang="ja-JP" sz="12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287463</xdr:colOff>
      <xdr:row>37</xdr:row>
      <xdr:rowOff>14128</xdr:rowOff>
    </xdr:from>
    <xdr:to>
      <xdr:col>10</xdr:col>
      <xdr:colOff>418142</xdr:colOff>
      <xdr:row>42</xdr:row>
      <xdr:rowOff>57616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10485" y="8901367"/>
          <a:ext cx="6317787" cy="124446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B‐</a:t>
          </a:r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季節性収入特例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（月当たりの収入変動が大きい事業者）</a:t>
          </a:r>
          <a:endParaRPr kumimoji="1" lang="en-US" altLang="ja-JP" sz="14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　別ファイルの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【B‐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季節性　給付額の算定シート</a:t>
          </a: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をご利用下さい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261101</xdr:colOff>
      <xdr:row>22</xdr:row>
      <xdr:rowOff>19533</xdr:rowOff>
    </xdr:from>
    <xdr:to>
      <xdr:col>10</xdr:col>
      <xdr:colOff>386977</xdr:colOff>
      <xdr:row>30</xdr:row>
      <xdr:rowOff>59788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4951" y="5258283"/>
          <a:ext cx="6298076" cy="194525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下記の確定申告書類を提出する場合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●確定申告書 白色申告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●確定申告書 青色申告（農業所得用）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●確定申告書 青色申告（所得税青色申告決算書の添付が無い）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●市町村民税・特別区民税・都道府県民税の申告書</a:t>
          </a: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→　別ファイルの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白色等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給付額の算定シート</a:t>
          </a:r>
          <a:endParaRPr kumimoji="1" lang="en-US" altLang="ja-JP" sz="1600" b="1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をご利用下さい</a:t>
          </a:r>
          <a:endParaRPr kumimoji="1" lang="ja-JP" altLang="en-US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3031919</xdr:colOff>
      <xdr:row>4</xdr:row>
      <xdr:rowOff>204107</xdr:rowOff>
    </xdr:from>
    <xdr:to>
      <xdr:col>40</xdr:col>
      <xdr:colOff>272251</xdr:colOff>
      <xdr:row>6</xdr:row>
      <xdr:rowOff>122464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12276" y="1115786"/>
          <a:ext cx="15011261" cy="666749"/>
        </a:xfrm>
        <a:prstGeom prst="ellipse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27214</xdr:colOff>
      <xdr:row>8</xdr:row>
      <xdr:rowOff>207818</xdr:rowOff>
    </xdr:from>
    <xdr:to>
      <xdr:col>30</xdr:col>
      <xdr:colOff>432954</xdr:colOff>
      <xdr:row>10</xdr:row>
      <xdr:rowOff>2814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96393" y="2357747"/>
          <a:ext cx="2800597" cy="543388"/>
        </a:xfrm>
        <a:prstGeom prst="ellipse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1142999</xdr:colOff>
      <xdr:row>0</xdr:row>
      <xdr:rowOff>34637</xdr:rowOff>
    </xdr:from>
    <xdr:to>
      <xdr:col>40</xdr:col>
      <xdr:colOff>363542</xdr:colOff>
      <xdr:row>3</xdr:row>
      <xdr:rowOff>174521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093044" y="34637"/>
          <a:ext cx="415498" cy="62479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30</xdr:col>
      <xdr:colOff>588816</xdr:colOff>
      <xdr:row>8</xdr:row>
      <xdr:rowOff>121228</xdr:rowOff>
    </xdr:from>
    <xdr:to>
      <xdr:col>30</xdr:col>
      <xdr:colOff>1007115</xdr:colOff>
      <xdr:row>10</xdr:row>
      <xdr:rowOff>50961</xdr:rowOff>
    </xdr:to>
    <xdr:sp macro="" textlink="">
      <xdr:nvSpPr>
        <xdr:cNvPr id="5" name="テキスト ボックス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784271" y="2078183"/>
          <a:ext cx="418299" cy="6744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27</xdr:col>
      <xdr:colOff>3020786</xdr:colOff>
      <xdr:row>15</xdr:row>
      <xdr:rowOff>217714</xdr:rowOff>
    </xdr:from>
    <xdr:to>
      <xdr:col>29</xdr:col>
      <xdr:colOff>141017</xdr:colOff>
      <xdr:row>17</xdr:row>
      <xdr:rowOff>2984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01143" y="4599214"/>
          <a:ext cx="1406481" cy="533663"/>
        </a:xfrm>
        <a:prstGeom prst="ellipse">
          <a:avLst/>
        </a:prstGeom>
        <a:noFill/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484907</xdr:colOff>
      <xdr:row>15</xdr:row>
      <xdr:rowOff>86593</xdr:rowOff>
    </xdr:from>
    <xdr:to>
      <xdr:col>29</xdr:col>
      <xdr:colOff>919616</xdr:colOff>
      <xdr:row>17</xdr:row>
      <xdr:rowOff>34986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485407" y="4260275"/>
          <a:ext cx="434709" cy="69307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40</xdr:col>
      <xdr:colOff>63954</xdr:colOff>
      <xdr:row>19</xdr:row>
      <xdr:rowOff>40821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477000" y="4136571"/>
          <a:ext cx="12038240" cy="20410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■入力手順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①　</a:t>
          </a:r>
          <a:r>
            <a:rPr kumimoji="1" lang="en-US" altLang="ja-JP" sz="1800" b="1">
              <a:solidFill>
                <a:schemeClr val="tx1"/>
              </a:solidFill>
            </a:rPr>
            <a:t>2019</a:t>
          </a:r>
          <a:r>
            <a:rPr kumimoji="1" lang="ja-JP" altLang="en-US" sz="1800" b="1">
              <a:solidFill>
                <a:schemeClr val="tx1"/>
              </a:solidFill>
            </a:rPr>
            <a:t>年の事業収入を入力してください。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②　</a:t>
          </a:r>
          <a:r>
            <a:rPr kumimoji="1" lang="en-US" altLang="ja-JP" sz="1800" b="1">
              <a:solidFill>
                <a:schemeClr val="tx1"/>
              </a:solidFill>
            </a:rPr>
            <a:t>2020</a:t>
          </a:r>
          <a:r>
            <a:rPr kumimoji="1" lang="ja-JP" altLang="en-US" sz="1800" b="1">
              <a:solidFill>
                <a:schemeClr val="tx1"/>
              </a:solidFill>
            </a:rPr>
            <a:t>年の事業収入を入力して下さい。</a:t>
          </a:r>
          <a:r>
            <a:rPr kumimoji="1" lang="en-US" altLang="ja-JP" sz="1800" b="1">
              <a:solidFill>
                <a:schemeClr val="tx1"/>
              </a:solidFill>
            </a:rPr>
            <a:t>※</a:t>
          </a:r>
          <a:r>
            <a:rPr kumimoji="1" lang="ja-JP" altLang="en-US" sz="1800" b="1">
              <a:solidFill>
                <a:schemeClr val="tx1"/>
              </a:solidFill>
            </a:rPr>
            <a:t>まだ売上が発生していない月はブランクにしておくこと。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　　</a:t>
          </a:r>
          <a:r>
            <a:rPr kumimoji="1" lang="ja-JP" altLang="en-US" sz="1800" b="1">
              <a:solidFill>
                <a:srgbClr val="FF0000"/>
              </a:solidFill>
            </a:rPr>
            <a:t>（</a:t>
          </a:r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実際の売上が</a:t>
          </a:r>
          <a:r>
            <a:rPr kumimoji="1" lang="en-US" altLang="ja-JP" sz="1800" b="1">
              <a:solidFill>
                <a:srgbClr val="FF0000"/>
              </a:solidFill>
            </a:rPr>
            <a:t>0</a:t>
          </a:r>
          <a:r>
            <a:rPr kumimoji="1" lang="ja-JP" altLang="en-US" sz="1800" b="1">
              <a:solidFill>
                <a:srgbClr val="FF0000"/>
              </a:solidFill>
            </a:rPr>
            <a:t>円だった場合のみ０をいれる。）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③　給付額が自動計算されます。金額をご確認の上、申請画面に算定された金額を入力してください。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14</xdr:row>
      <xdr:rowOff>0</xdr:rowOff>
    </xdr:from>
    <xdr:to>
      <xdr:col>40</xdr:col>
      <xdr:colOff>63954</xdr:colOff>
      <xdr:row>19</xdr:row>
      <xdr:rowOff>40821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77000" y="4136571"/>
          <a:ext cx="12038240" cy="204107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■入力手順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①　</a:t>
          </a:r>
          <a:r>
            <a:rPr kumimoji="1" lang="en-US" altLang="ja-JP" sz="1800" b="1">
              <a:solidFill>
                <a:schemeClr val="tx1"/>
              </a:solidFill>
            </a:rPr>
            <a:t>2019</a:t>
          </a:r>
          <a:r>
            <a:rPr kumimoji="1" lang="ja-JP" altLang="en-US" sz="1800" b="1">
              <a:solidFill>
                <a:schemeClr val="tx1"/>
              </a:solidFill>
            </a:rPr>
            <a:t>年の事業収入を入力してください。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②　</a:t>
          </a:r>
          <a:r>
            <a:rPr kumimoji="1" lang="en-US" altLang="ja-JP" sz="1800" b="1">
              <a:solidFill>
                <a:schemeClr val="tx1"/>
              </a:solidFill>
            </a:rPr>
            <a:t>2020</a:t>
          </a:r>
          <a:r>
            <a:rPr kumimoji="1" lang="ja-JP" altLang="en-US" sz="1800" b="1">
              <a:solidFill>
                <a:schemeClr val="tx1"/>
              </a:solidFill>
            </a:rPr>
            <a:t>年の事業収入を入力して下さい。</a:t>
          </a:r>
          <a:r>
            <a:rPr kumimoji="1" lang="en-US" altLang="ja-JP" sz="1800" b="1">
              <a:solidFill>
                <a:schemeClr val="tx1"/>
              </a:solidFill>
            </a:rPr>
            <a:t>※</a:t>
          </a:r>
          <a:r>
            <a:rPr kumimoji="1" lang="ja-JP" altLang="en-US" sz="1800" b="1">
              <a:solidFill>
                <a:schemeClr val="tx1"/>
              </a:solidFill>
            </a:rPr>
            <a:t>まだ売上が発生していない月はブランクにしておくこと。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　　</a:t>
          </a:r>
          <a:r>
            <a:rPr kumimoji="1" lang="ja-JP" altLang="en-US" sz="1800" b="1">
              <a:solidFill>
                <a:srgbClr val="FF0000"/>
              </a:solidFill>
            </a:rPr>
            <a:t>（</a:t>
          </a:r>
          <a:r>
            <a:rPr kumimoji="1" lang="en-US" altLang="ja-JP" sz="1800" b="1">
              <a:solidFill>
                <a:srgbClr val="FF0000"/>
              </a:solidFill>
            </a:rPr>
            <a:t>※</a:t>
          </a:r>
          <a:r>
            <a:rPr kumimoji="1" lang="ja-JP" altLang="en-US" sz="1800" b="1">
              <a:solidFill>
                <a:srgbClr val="FF0000"/>
              </a:solidFill>
            </a:rPr>
            <a:t>実際の売上が</a:t>
          </a:r>
          <a:r>
            <a:rPr kumimoji="1" lang="en-US" altLang="ja-JP" sz="1800" b="1">
              <a:solidFill>
                <a:srgbClr val="FF0000"/>
              </a:solidFill>
            </a:rPr>
            <a:t>0</a:t>
          </a:r>
          <a:r>
            <a:rPr kumimoji="1" lang="ja-JP" altLang="en-US" sz="1800" b="1">
              <a:solidFill>
                <a:srgbClr val="FF0000"/>
              </a:solidFill>
            </a:rPr>
            <a:t>円だった場合のみ０をいれる。）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chemeClr val="tx1"/>
              </a:solidFill>
            </a:rPr>
            <a:t>③　給付額が自動計算されます。金額をご確認の上、申請画面に算定された金額を入力してください。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531E-5B20-409B-A36A-111D03AAAC4A}">
  <dimension ref="M11"/>
  <sheetViews>
    <sheetView tabSelected="1" zoomScaleNormal="100" zoomScaleSheetLayoutView="55" workbookViewId="0">
      <selection activeCell="B1" sqref="B1"/>
    </sheetView>
  </sheetViews>
  <sheetFormatPr defaultRowHeight="18.75" x14ac:dyDescent="0.4"/>
  <cols>
    <col min="1" max="1" width="4.25" customWidth="1"/>
  </cols>
  <sheetData>
    <row r="11" spans="13:13" x14ac:dyDescent="0.4">
      <c r="M11" s="15"/>
    </row>
  </sheetData>
  <sheetProtection password="CBAF" sheet="1" objects="1" scenarios="1"/>
  <phoneticPr fontId="2"/>
  <pageMargins left="0.7" right="0.7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6054-A68F-4589-AE12-555058A5D90C}">
  <sheetPr codeName="Sheet3"/>
  <dimension ref="A1:AO41"/>
  <sheetViews>
    <sheetView topLeftCell="AA1" zoomScale="70" zoomScaleNormal="70" workbookViewId="0">
      <selection activeCell="AG10" sqref="AG10"/>
    </sheetView>
  </sheetViews>
  <sheetFormatPr defaultRowHeight="20.100000000000001" customHeight="1" x14ac:dyDescent="0.4"/>
  <cols>
    <col min="1" max="1" width="9" style="2" hidden="1" customWidth="1"/>
    <col min="2" max="2" width="11.75" style="2" hidden="1" customWidth="1"/>
    <col min="3" max="3" width="9" style="2" hidden="1" customWidth="1"/>
    <col min="4" max="4" width="25.75" style="2" hidden="1" customWidth="1"/>
    <col min="5" max="5" width="13.875" style="2" hidden="1" customWidth="1"/>
    <col min="6" max="16" width="10.875" style="2" hidden="1" customWidth="1"/>
    <col min="17" max="20" width="9" style="2" hidden="1" customWidth="1"/>
    <col min="21" max="21" width="11.75" style="2" hidden="1" customWidth="1"/>
    <col min="22" max="26" width="9" style="2" hidden="1" customWidth="1"/>
    <col min="27" max="27" width="9" style="2"/>
    <col min="28" max="28" width="40.5" style="8" bestFit="1" customWidth="1"/>
    <col min="29" max="29" width="19.875" style="20" customWidth="1"/>
    <col min="30" max="41" width="15.625" style="2" customWidth="1"/>
    <col min="42" max="16384" width="9" style="2"/>
  </cols>
  <sheetData>
    <row r="1" spans="1:41" ht="33" x14ac:dyDescent="0.4">
      <c r="B1" s="3"/>
      <c r="U1" s="3"/>
      <c r="AA1" s="19" t="s">
        <v>23</v>
      </c>
    </row>
    <row r="2" spans="1:41" ht="39.950000000000003" hidden="1" customHeight="1" x14ac:dyDescent="0.4">
      <c r="A2" s="4" t="s">
        <v>17</v>
      </c>
      <c r="B2" s="4"/>
      <c r="E2" s="2">
        <f t="shared" ref="E2:N2" si="0">F2-1</f>
        <v>-11</v>
      </c>
      <c r="F2" s="2">
        <f t="shared" si="0"/>
        <v>-10</v>
      </c>
      <c r="G2" s="2">
        <f t="shared" si="0"/>
        <v>-9</v>
      </c>
      <c r="H2" s="2">
        <f t="shared" si="0"/>
        <v>-8</v>
      </c>
      <c r="I2" s="2">
        <f t="shared" si="0"/>
        <v>-7</v>
      </c>
      <c r="J2" s="2">
        <f t="shared" si="0"/>
        <v>-6</v>
      </c>
      <c r="K2" s="2">
        <f t="shared" si="0"/>
        <v>-5</v>
      </c>
      <c r="L2" s="2">
        <f t="shared" si="0"/>
        <v>-4</v>
      </c>
      <c r="M2" s="2">
        <f t="shared" si="0"/>
        <v>-3</v>
      </c>
      <c r="N2" s="2">
        <f t="shared" si="0"/>
        <v>-2</v>
      </c>
      <c r="O2" s="2">
        <f>P2-1</f>
        <v>-1</v>
      </c>
      <c r="P2" s="2">
        <v>0</v>
      </c>
      <c r="AA2"/>
      <c r="AB2" s="16"/>
      <c r="AC2" s="21"/>
    </row>
    <row r="3" spans="1:41" ht="20.100000000000001" customHeight="1" x14ac:dyDescent="0.4">
      <c r="A3" s="2" t="s">
        <v>18</v>
      </c>
      <c r="AB3" s="17"/>
    </row>
    <row r="4" spans="1:41" ht="20.100000000000001" customHeight="1" x14ac:dyDescent="0.4">
      <c r="A4" s="2">
        <v>-11</v>
      </c>
      <c r="B4" s="2" t="s">
        <v>1</v>
      </c>
      <c r="AB4" s="17"/>
    </row>
    <row r="5" spans="1:41" ht="20.100000000000001" customHeight="1" x14ac:dyDescent="0.4">
      <c r="A5" s="2">
        <v>-10</v>
      </c>
      <c r="B5" s="2" t="s">
        <v>2</v>
      </c>
      <c r="D5" s="32" t="s">
        <v>16</v>
      </c>
      <c r="E5" s="4" t="str">
        <f t="shared" ref="E5:P5" si="1">VLOOKUP(E2,$A$4:$B$29,2,FALSE)</f>
        <v>1月</v>
      </c>
      <c r="F5" s="4" t="str">
        <f t="shared" si="1"/>
        <v>2月</v>
      </c>
      <c r="G5" s="4" t="str">
        <f t="shared" si="1"/>
        <v>3月</v>
      </c>
      <c r="H5" s="4" t="str">
        <f t="shared" si="1"/>
        <v>4月</v>
      </c>
      <c r="I5" s="4" t="str">
        <f t="shared" si="1"/>
        <v>5月</v>
      </c>
      <c r="J5" s="4" t="str">
        <f t="shared" si="1"/>
        <v>6月</v>
      </c>
      <c r="K5" s="4" t="str">
        <f t="shared" si="1"/>
        <v>7月</v>
      </c>
      <c r="L5" s="4" t="str">
        <f t="shared" si="1"/>
        <v>8月</v>
      </c>
      <c r="M5" s="4" t="str">
        <f t="shared" si="1"/>
        <v>9月</v>
      </c>
      <c r="N5" s="4" t="str">
        <f t="shared" si="1"/>
        <v>10月</v>
      </c>
      <c r="O5" s="4" t="str">
        <f t="shared" si="1"/>
        <v>11月</v>
      </c>
      <c r="P5" s="4" t="str">
        <f t="shared" si="1"/>
        <v>12月</v>
      </c>
      <c r="AA5" s="2">
        <v>1</v>
      </c>
      <c r="AB5" s="33" t="s">
        <v>25</v>
      </c>
      <c r="AC5" s="5" t="str">
        <f t="shared" ref="AC5:AN5" si="2">E$5</f>
        <v>1月</v>
      </c>
      <c r="AD5" s="5" t="str">
        <f t="shared" si="2"/>
        <v>2月</v>
      </c>
      <c r="AE5" s="5" t="str">
        <f t="shared" si="2"/>
        <v>3月</v>
      </c>
      <c r="AF5" s="5" t="str">
        <f t="shared" si="2"/>
        <v>4月</v>
      </c>
      <c r="AG5" s="5" t="str">
        <f t="shared" si="2"/>
        <v>5月</v>
      </c>
      <c r="AH5" s="5" t="str">
        <f t="shared" si="2"/>
        <v>6月</v>
      </c>
      <c r="AI5" s="5" t="str">
        <f t="shared" si="2"/>
        <v>7月</v>
      </c>
      <c r="AJ5" s="5" t="str">
        <f t="shared" si="2"/>
        <v>8月</v>
      </c>
      <c r="AK5" s="5" t="str">
        <f t="shared" si="2"/>
        <v>9月</v>
      </c>
      <c r="AL5" s="5" t="str">
        <f t="shared" si="2"/>
        <v>10月</v>
      </c>
      <c r="AM5" s="5" t="str">
        <f t="shared" si="2"/>
        <v>11月</v>
      </c>
      <c r="AN5" s="5" t="str">
        <f t="shared" si="2"/>
        <v>12月</v>
      </c>
      <c r="AO5" s="5" t="s">
        <v>14</v>
      </c>
    </row>
    <row r="6" spans="1:41" ht="39.950000000000003" customHeight="1" x14ac:dyDescent="0.4">
      <c r="A6" s="2">
        <v>-9</v>
      </c>
      <c r="B6" s="2" t="s">
        <v>4</v>
      </c>
      <c r="D6" s="32"/>
      <c r="E6" s="6">
        <f t="shared" ref="E6:P6" si="3">AC$6</f>
        <v>500000</v>
      </c>
      <c r="F6" s="6">
        <f t="shared" si="3"/>
        <v>400000</v>
      </c>
      <c r="G6" s="6">
        <f t="shared" si="3"/>
        <v>300000</v>
      </c>
      <c r="H6" s="6">
        <f t="shared" si="3"/>
        <v>400000</v>
      </c>
      <c r="I6" s="6">
        <f t="shared" si="3"/>
        <v>400000</v>
      </c>
      <c r="J6" s="6">
        <f t="shared" si="3"/>
        <v>400000</v>
      </c>
      <c r="K6" s="6">
        <f t="shared" si="3"/>
        <v>500000</v>
      </c>
      <c r="L6" s="6">
        <f t="shared" si="3"/>
        <v>400000</v>
      </c>
      <c r="M6" s="6">
        <f t="shared" si="3"/>
        <v>400000</v>
      </c>
      <c r="N6" s="6">
        <f t="shared" si="3"/>
        <v>300000</v>
      </c>
      <c r="O6" s="6">
        <f t="shared" si="3"/>
        <v>300000</v>
      </c>
      <c r="P6" s="6">
        <f t="shared" si="3"/>
        <v>200000</v>
      </c>
      <c r="AB6" s="33"/>
      <c r="AC6" s="29">
        <v>500000</v>
      </c>
      <c r="AD6" s="30">
        <v>400000</v>
      </c>
      <c r="AE6" s="30">
        <v>300000</v>
      </c>
      <c r="AF6" s="30">
        <v>400000</v>
      </c>
      <c r="AG6" s="30">
        <v>400000</v>
      </c>
      <c r="AH6" s="30">
        <v>400000</v>
      </c>
      <c r="AI6" s="30">
        <v>500000</v>
      </c>
      <c r="AJ6" s="30">
        <v>400000</v>
      </c>
      <c r="AK6" s="30">
        <v>400000</v>
      </c>
      <c r="AL6" s="30">
        <v>300000</v>
      </c>
      <c r="AM6" s="30">
        <v>300000</v>
      </c>
      <c r="AN6" s="30">
        <v>200000</v>
      </c>
      <c r="AO6" s="7">
        <f>SUM(AC6:AN6)</f>
        <v>4500000</v>
      </c>
    </row>
    <row r="7" spans="1:41" ht="20.100000000000001" customHeight="1" x14ac:dyDescent="0.4">
      <c r="A7" s="2">
        <v>-8</v>
      </c>
      <c r="B7" s="2" t="s">
        <v>5</v>
      </c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AC7" s="23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0.100000000000001" customHeight="1" x14ac:dyDescent="0.4">
      <c r="A8" s="2">
        <v>-7</v>
      </c>
      <c r="B8" s="2" t="s">
        <v>6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AC8" s="23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0.100000000000001" customHeight="1" x14ac:dyDescent="0.4">
      <c r="A9" s="2">
        <v>-6</v>
      </c>
      <c r="B9" s="2" t="s">
        <v>7</v>
      </c>
      <c r="D9" s="32" t="s">
        <v>20</v>
      </c>
      <c r="E9" s="4" t="str">
        <f t="shared" ref="E9:P9" si="4">VLOOKUP(E$2,$A$4:$B$29,2,FALSE)</f>
        <v>1月</v>
      </c>
      <c r="F9" s="4" t="str">
        <f t="shared" si="4"/>
        <v>2月</v>
      </c>
      <c r="G9" s="4" t="str">
        <f t="shared" si="4"/>
        <v>3月</v>
      </c>
      <c r="H9" s="4" t="str">
        <f t="shared" si="4"/>
        <v>4月</v>
      </c>
      <c r="I9" s="4" t="str">
        <f t="shared" si="4"/>
        <v>5月</v>
      </c>
      <c r="J9" s="4" t="str">
        <f t="shared" si="4"/>
        <v>6月</v>
      </c>
      <c r="K9" s="4" t="str">
        <f t="shared" si="4"/>
        <v>7月</v>
      </c>
      <c r="L9" s="4" t="str">
        <f t="shared" si="4"/>
        <v>8月</v>
      </c>
      <c r="M9" s="4" t="str">
        <f t="shared" si="4"/>
        <v>9月</v>
      </c>
      <c r="N9" s="4" t="str">
        <f t="shared" si="4"/>
        <v>10月</v>
      </c>
      <c r="O9" s="4" t="str">
        <f t="shared" si="4"/>
        <v>11月</v>
      </c>
      <c r="P9" s="4" t="str">
        <f t="shared" si="4"/>
        <v>12月</v>
      </c>
      <c r="AA9" s="2">
        <v>2</v>
      </c>
      <c r="AB9" s="33" t="s">
        <v>24</v>
      </c>
      <c r="AC9" s="5" t="str">
        <f t="shared" ref="AC9:AN9" si="5">E$9</f>
        <v>1月</v>
      </c>
      <c r="AD9" s="5" t="str">
        <f t="shared" si="5"/>
        <v>2月</v>
      </c>
      <c r="AE9" s="5" t="str">
        <f t="shared" si="5"/>
        <v>3月</v>
      </c>
      <c r="AF9" s="5" t="str">
        <f t="shared" si="5"/>
        <v>4月</v>
      </c>
      <c r="AG9" s="5" t="str">
        <f t="shared" si="5"/>
        <v>5月</v>
      </c>
      <c r="AH9" s="5" t="str">
        <f t="shared" si="5"/>
        <v>6月</v>
      </c>
      <c r="AI9" s="5" t="str">
        <f t="shared" si="5"/>
        <v>7月</v>
      </c>
      <c r="AJ9" s="5" t="str">
        <f t="shared" si="5"/>
        <v>8月</v>
      </c>
      <c r="AK9" s="5" t="str">
        <f t="shared" si="5"/>
        <v>9月</v>
      </c>
      <c r="AL9" s="5" t="str">
        <f t="shared" si="5"/>
        <v>10月</v>
      </c>
      <c r="AM9" s="5" t="str">
        <f t="shared" si="5"/>
        <v>11月</v>
      </c>
      <c r="AN9" s="5" t="str">
        <f t="shared" si="5"/>
        <v>12月</v>
      </c>
      <c r="AO9" s="5" t="s">
        <v>14</v>
      </c>
    </row>
    <row r="10" spans="1:41" ht="39.950000000000003" customHeight="1" x14ac:dyDescent="0.4">
      <c r="A10" s="2">
        <v>-5</v>
      </c>
      <c r="B10" s="2" t="s">
        <v>8</v>
      </c>
      <c r="D10" s="32"/>
      <c r="E10" s="6">
        <f>IF(AC$10&lt;&gt;"",AC$10)</f>
        <v>200000</v>
      </c>
      <c r="F10" s="6">
        <f t="shared" ref="F10:P10" si="6">IF(AD$10&lt;&gt;"",AD$10)</f>
        <v>100000</v>
      </c>
      <c r="G10" s="6" t="b">
        <f t="shared" si="6"/>
        <v>0</v>
      </c>
      <c r="H10" s="6" t="b">
        <f t="shared" si="6"/>
        <v>0</v>
      </c>
      <c r="I10" s="6" t="b">
        <f t="shared" si="6"/>
        <v>0</v>
      </c>
      <c r="J10" s="6" t="b">
        <f t="shared" si="6"/>
        <v>0</v>
      </c>
      <c r="K10" s="6" t="b">
        <f t="shared" si="6"/>
        <v>0</v>
      </c>
      <c r="L10" s="6" t="b">
        <f t="shared" si="6"/>
        <v>0</v>
      </c>
      <c r="M10" s="6" t="b">
        <f t="shared" si="6"/>
        <v>0</v>
      </c>
      <c r="N10" s="6" t="b">
        <f t="shared" si="6"/>
        <v>0</v>
      </c>
      <c r="O10" s="6" t="b">
        <f t="shared" si="6"/>
        <v>0</v>
      </c>
      <c r="P10" s="6" t="b">
        <f t="shared" si="6"/>
        <v>0</v>
      </c>
      <c r="AB10" s="33"/>
      <c r="AC10" s="29">
        <v>200000</v>
      </c>
      <c r="AD10" s="30">
        <v>100000</v>
      </c>
      <c r="AE10" s="30"/>
      <c r="AF10" s="30"/>
      <c r="AG10" s="30"/>
      <c r="AH10" s="30"/>
      <c r="AI10" s="30"/>
      <c r="AJ10" s="30"/>
      <c r="AK10" s="30"/>
      <c r="AL10" s="31"/>
      <c r="AM10" s="31"/>
      <c r="AN10" s="31"/>
      <c r="AO10" s="7">
        <f>SUM(AC10:AN10)</f>
        <v>300000</v>
      </c>
    </row>
    <row r="11" spans="1:41" ht="20.100000000000001" customHeight="1" x14ac:dyDescent="0.4">
      <c r="A11" s="2">
        <v>-4</v>
      </c>
      <c r="B11" s="2" t="s">
        <v>9</v>
      </c>
    </row>
    <row r="13" spans="1:41" ht="39.950000000000003" customHeight="1" x14ac:dyDescent="0.4">
      <c r="A13" s="2">
        <v>-3</v>
      </c>
      <c r="B13" s="2" t="s">
        <v>10</v>
      </c>
      <c r="D13" s="8" t="s">
        <v>0</v>
      </c>
      <c r="E13" s="12">
        <f>IF(E$10&lt;&gt;FALSE,IF(ISERROR(E10/E6),0,E10/E6),"")</f>
        <v>0.4</v>
      </c>
      <c r="F13" s="12">
        <f t="shared" ref="F13:P13" si="7">IF(F$10&lt;&gt;FALSE,IF(ISERROR(F10/F6),0,F10/F6),"")</f>
        <v>0.25</v>
      </c>
      <c r="G13" s="12" t="str">
        <f t="shared" si="7"/>
        <v/>
      </c>
      <c r="H13" s="12" t="str">
        <f t="shared" si="7"/>
        <v/>
      </c>
      <c r="I13" s="12" t="str">
        <f t="shared" si="7"/>
        <v/>
      </c>
      <c r="J13" s="12" t="str">
        <f t="shared" si="7"/>
        <v/>
      </c>
      <c r="K13" s="12" t="str">
        <f t="shared" si="7"/>
        <v/>
      </c>
      <c r="L13" s="12" t="str">
        <f t="shared" si="7"/>
        <v/>
      </c>
      <c r="M13" s="12" t="str">
        <f t="shared" si="7"/>
        <v/>
      </c>
      <c r="N13" s="12" t="str">
        <f t="shared" si="7"/>
        <v/>
      </c>
      <c r="O13" s="12" t="str">
        <f t="shared" si="7"/>
        <v/>
      </c>
      <c r="P13" s="12" t="str">
        <f t="shared" si="7"/>
        <v/>
      </c>
      <c r="AA13" s="2">
        <v>3</v>
      </c>
      <c r="AB13" s="28" t="s">
        <v>0</v>
      </c>
      <c r="AC13" s="24">
        <f>E$13</f>
        <v>0.4</v>
      </c>
      <c r="AD13" s="13">
        <f t="shared" ref="AD13:AN13" si="8">F$13</f>
        <v>0.25</v>
      </c>
      <c r="AE13" s="13" t="str">
        <f t="shared" si="8"/>
        <v/>
      </c>
      <c r="AF13" s="13" t="str">
        <f t="shared" si="8"/>
        <v/>
      </c>
      <c r="AG13" s="13" t="str">
        <f t="shared" si="8"/>
        <v/>
      </c>
      <c r="AH13" s="13" t="str">
        <f t="shared" si="8"/>
        <v/>
      </c>
      <c r="AI13" s="13" t="str">
        <f t="shared" si="8"/>
        <v/>
      </c>
      <c r="AJ13" s="13" t="str">
        <f t="shared" si="8"/>
        <v/>
      </c>
      <c r="AK13" s="13" t="str">
        <f t="shared" si="8"/>
        <v/>
      </c>
      <c r="AL13" s="13" t="str">
        <f t="shared" si="8"/>
        <v/>
      </c>
      <c r="AM13" s="13" t="str">
        <f t="shared" si="8"/>
        <v/>
      </c>
      <c r="AN13" s="13" t="str">
        <f t="shared" si="8"/>
        <v/>
      </c>
    </row>
    <row r="14" spans="1:41" ht="20.100000000000001" customHeight="1" x14ac:dyDescent="0.4">
      <c r="A14" s="2">
        <v>-2</v>
      </c>
      <c r="B14" s="2" t="s">
        <v>11</v>
      </c>
    </row>
    <row r="16" spans="1:41" ht="20.100000000000001" customHeight="1" x14ac:dyDescent="0.4">
      <c r="A16" s="2">
        <v>-1</v>
      </c>
      <c r="B16" s="2" t="s">
        <v>12</v>
      </c>
      <c r="AA16" s="2">
        <v>4</v>
      </c>
      <c r="AB16" s="8" t="s">
        <v>22</v>
      </c>
    </row>
    <row r="17" spans="1:34" ht="39.950000000000003" customHeight="1" x14ac:dyDescent="0.4">
      <c r="A17" s="2">
        <v>0</v>
      </c>
      <c r="B17" s="2" t="s">
        <v>13</v>
      </c>
      <c r="D17" s="2" t="s">
        <v>21</v>
      </c>
      <c r="E17" s="14">
        <f>IFERROR(IF(E18-(E19*12)&gt;=1000000,1000000,IF(E18-(E19*12)&lt;0,"不給付",ROUNDDOWN(E18-(E19*12),-5))),"不給付")</f>
        <v>1000000</v>
      </c>
      <c r="F17" s="2">
        <f>IF(E18-(E19*12)&lt;0,"不給付",ROUNDDOWN(E18-(E19*12),-5))</f>
        <v>3300000</v>
      </c>
      <c r="AB17" s="26" t="s">
        <v>21</v>
      </c>
      <c r="AC17" s="27">
        <f>$E$17</f>
        <v>1000000</v>
      </c>
    </row>
    <row r="18" spans="1:34" ht="39.950000000000003" customHeight="1" x14ac:dyDescent="0.4">
      <c r="A18" s="2">
        <v>1</v>
      </c>
      <c r="B18" s="2" t="s">
        <v>19</v>
      </c>
      <c r="D18" s="2" t="s">
        <v>15</v>
      </c>
      <c r="E18" s="14">
        <f>$AO$6</f>
        <v>4500000</v>
      </c>
      <c r="AB18" s="18" t="s">
        <v>26</v>
      </c>
      <c r="AC18" s="25">
        <f>$E$18</f>
        <v>4500000</v>
      </c>
    </row>
    <row r="19" spans="1:34" ht="39.950000000000003" customHeight="1" x14ac:dyDescent="0.4">
      <c r="A19" s="2">
        <v>2</v>
      </c>
      <c r="B19" s="2" t="s">
        <v>2</v>
      </c>
      <c r="D19" s="2" t="s">
        <v>3</v>
      </c>
      <c r="E19" s="14">
        <f>IF(F19&lt;=0.5,_xlfn.MINIFS(E$10:P$10,E13:P13,"&lt;=0.5"),"該当なし")</f>
        <v>100000</v>
      </c>
      <c r="F19" s="12">
        <f>MIN(E13:P13)</f>
        <v>0.25</v>
      </c>
      <c r="AB19" s="18" t="s">
        <v>3</v>
      </c>
      <c r="AC19" s="25">
        <f>$E$19</f>
        <v>100000</v>
      </c>
    </row>
    <row r="20" spans="1:34" ht="20.100000000000001" customHeight="1" x14ac:dyDescent="0.4">
      <c r="A20" s="2">
        <v>3</v>
      </c>
      <c r="B20" s="2" t="s">
        <v>4</v>
      </c>
    </row>
    <row r="21" spans="1:34" ht="20.100000000000001" customHeight="1" x14ac:dyDescent="0.4">
      <c r="A21" s="2">
        <v>4</v>
      </c>
      <c r="B21" s="2" t="s">
        <v>5</v>
      </c>
    </row>
    <row r="22" spans="1:34" ht="20.100000000000001" customHeight="1" x14ac:dyDescent="0.4">
      <c r="A22" s="2">
        <v>5</v>
      </c>
      <c r="B22" s="2" t="s">
        <v>6</v>
      </c>
    </row>
    <row r="23" spans="1:34" ht="20.100000000000001" customHeight="1" x14ac:dyDescent="0.4">
      <c r="A23" s="2">
        <v>6</v>
      </c>
      <c r="B23" s="2" t="s">
        <v>7</v>
      </c>
    </row>
    <row r="24" spans="1:34" ht="20.100000000000001" customHeight="1" x14ac:dyDescent="0.4">
      <c r="A24" s="2">
        <v>7</v>
      </c>
      <c r="B24" s="2" t="s">
        <v>8</v>
      </c>
    </row>
    <row r="25" spans="1:34" ht="20.100000000000001" customHeight="1" x14ac:dyDescent="0.4">
      <c r="A25" s="2">
        <v>8</v>
      </c>
      <c r="B25" s="2" t="s">
        <v>9</v>
      </c>
      <c r="AH25" s="8"/>
    </row>
    <row r="26" spans="1:34" ht="20.100000000000001" customHeight="1" x14ac:dyDescent="0.4">
      <c r="A26" s="2">
        <v>9</v>
      </c>
      <c r="B26" s="2" t="s">
        <v>10</v>
      </c>
      <c r="AH26" s="14"/>
    </row>
    <row r="27" spans="1:34" ht="20.100000000000001" customHeight="1" x14ac:dyDescent="0.4">
      <c r="A27" s="2">
        <v>10</v>
      </c>
      <c r="B27" s="2" t="s">
        <v>11</v>
      </c>
      <c r="AH27" s="14"/>
    </row>
    <row r="28" spans="1:34" ht="20.100000000000001" customHeight="1" x14ac:dyDescent="0.4">
      <c r="A28" s="2">
        <v>11</v>
      </c>
      <c r="B28" s="2" t="s">
        <v>12</v>
      </c>
      <c r="AH28" s="14"/>
    </row>
    <row r="29" spans="1:34" ht="20.100000000000001" customHeight="1" x14ac:dyDescent="0.4">
      <c r="A29" s="2">
        <v>12</v>
      </c>
      <c r="B29" s="2" t="s">
        <v>13</v>
      </c>
    </row>
    <row r="30" spans="1:34" ht="20.100000000000001" customHeight="1" x14ac:dyDescent="0.4">
      <c r="A30" s="2">
        <v>13</v>
      </c>
      <c r="B30" s="2" t="s">
        <v>1</v>
      </c>
    </row>
    <row r="31" spans="1:34" ht="20.100000000000001" customHeight="1" x14ac:dyDescent="0.4">
      <c r="A31" s="2">
        <v>14</v>
      </c>
      <c r="B31" s="2" t="s">
        <v>2</v>
      </c>
    </row>
    <row r="32" spans="1:34" ht="20.100000000000001" customHeight="1" x14ac:dyDescent="0.4">
      <c r="A32" s="2">
        <v>15</v>
      </c>
      <c r="B32" s="2" t="s">
        <v>4</v>
      </c>
    </row>
    <row r="33" spans="1:2" ht="20.100000000000001" customHeight="1" x14ac:dyDescent="0.4">
      <c r="A33" s="2">
        <v>16</v>
      </c>
      <c r="B33" s="2" t="s">
        <v>5</v>
      </c>
    </row>
    <row r="34" spans="1:2" ht="20.100000000000001" customHeight="1" x14ac:dyDescent="0.4">
      <c r="A34" s="2">
        <v>17</v>
      </c>
      <c r="B34" s="2" t="s">
        <v>6</v>
      </c>
    </row>
    <row r="35" spans="1:2" ht="20.100000000000001" customHeight="1" x14ac:dyDescent="0.4">
      <c r="A35" s="2">
        <v>18</v>
      </c>
      <c r="B35" s="2" t="s">
        <v>7</v>
      </c>
    </row>
    <row r="36" spans="1:2" ht="20.100000000000001" customHeight="1" x14ac:dyDescent="0.4">
      <c r="A36" s="2">
        <v>19</v>
      </c>
      <c r="B36" s="2" t="s">
        <v>8</v>
      </c>
    </row>
    <row r="37" spans="1:2" ht="20.100000000000001" customHeight="1" x14ac:dyDescent="0.4">
      <c r="A37" s="2">
        <v>20</v>
      </c>
      <c r="B37" s="2" t="s">
        <v>9</v>
      </c>
    </row>
    <row r="38" spans="1:2" ht="20.100000000000001" customHeight="1" x14ac:dyDescent="0.4">
      <c r="A38" s="2">
        <v>21</v>
      </c>
      <c r="B38" s="2" t="s">
        <v>10</v>
      </c>
    </row>
    <row r="39" spans="1:2" ht="20.100000000000001" customHeight="1" x14ac:dyDescent="0.4">
      <c r="A39" s="2">
        <v>22</v>
      </c>
      <c r="B39" s="2" t="s">
        <v>11</v>
      </c>
    </row>
    <row r="40" spans="1:2" ht="20.100000000000001" customHeight="1" x14ac:dyDescent="0.4">
      <c r="A40" s="2">
        <v>23</v>
      </c>
      <c r="B40" s="2" t="s">
        <v>12</v>
      </c>
    </row>
    <row r="41" spans="1:2" ht="20.100000000000001" customHeight="1" x14ac:dyDescent="0.4">
      <c r="A41" s="2">
        <v>24</v>
      </c>
      <c r="B41" s="2" t="s">
        <v>13</v>
      </c>
    </row>
  </sheetData>
  <sheetProtection password="CBAF" sheet="1" objects="1" scenarios="1"/>
  <mergeCells count="4">
    <mergeCell ref="D5:D6"/>
    <mergeCell ref="AB5:AB6"/>
    <mergeCell ref="D9:D10"/>
    <mergeCell ref="AB9:AB10"/>
  </mergeCells>
  <phoneticPr fontId="2"/>
  <conditionalFormatting sqref="AC13:AN13">
    <cfRule type="expression" dxfId="1" priority="1">
      <formula>AC13&lt;=0.5</formula>
    </cfRule>
  </conditionalFormatting>
  <dataValidations count="1">
    <dataValidation type="list" allowBlank="1" showInputMessage="1" showErrorMessage="1" sqref="AC3:AC4" xr:uid="{E5DC9170-6933-4516-9D8C-10F3B9CEDB33}">
      <formula1>$A$18:$A$29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DF04-576D-40F7-A30E-68F8ABCCB736}">
  <sheetPr codeName="Sheet5"/>
  <dimension ref="A1:AO41"/>
  <sheetViews>
    <sheetView topLeftCell="AA1" zoomScale="70" zoomScaleNormal="70" workbookViewId="0">
      <selection activeCell="AA1" sqref="AA1"/>
    </sheetView>
  </sheetViews>
  <sheetFormatPr defaultRowHeight="20.100000000000001" customHeight="1" x14ac:dyDescent="0.4"/>
  <cols>
    <col min="1" max="1" width="9" style="2" hidden="1" customWidth="1"/>
    <col min="2" max="2" width="11.75" style="2" hidden="1" customWidth="1"/>
    <col min="3" max="3" width="9" style="2" hidden="1" customWidth="1"/>
    <col min="4" max="4" width="25.75" style="2" hidden="1" customWidth="1"/>
    <col min="5" max="5" width="13.875" style="2" hidden="1" customWidth="1"/>
    <col min="6" max="16" width="10.875" style="2" hidden="1" customWidth="1"/>
    <col min="17" max="20" width="9" style="2" hidden="1" customWidth="1"/>
    <col min="21" max="21" width="11.75" style="2" hidden="1" customWidth="1"/>
    <col min="22" max="26" width="9" style="2" hidden="1" customWidth="1"/>
    <col min="27" max="27" width="9" style="2"/>
    <col min="28" max="28" width="40.5" style="8" bestFit="1" customWidth="1"/>
    <col min="29" max="29" width="19.875" style="20" customWidth="1"/>
    <col min="30" max="41" width="15.625" style="2" customWidth="1"/>
    <col min="42" max="16384" width="9" style="2"/>
  </cols>
  <sheetData>
    <row r="1" spans="1:41" ht="33" x14ac:dyDescent="0.4">
      <c r="B1" s="3"/>
      <c r="U1" s="3"/>
      <c r="AA1" s="19" t="s">
        <v>23</v>
      </c>
    </row>
    <row r="2" spans="1:41" ht="39.950000000000003" hidden="1" customHeight="1" x14ac:dyDescent="0.4">
      <c r="A2" s="4" t="s">
        <v>17</v>
      </c>
      <c r="B2" s="4"/>
      <c r="E2" s="2">
        <f t="shared" ref="E2:N2" si="0">F2-1</f>
        <v>-11</v>
      </c>
      <c r="F2" s="2">
        <f t="shared" si="0"/>
        <v>-10</v>
      </c>
      <c r="G2" s="2">
        <f t="shared" si="0"/>
        <v>-9</v>
      </c>
      <c r="H2" s="2">
        <f t="shared" si="0"/>
        <v>-8</v>
      </c>
      <c r="I2" s="2">
        <f t="shared" si="0"/>
        <v>-7</v>
      </c>
      <c r="J2" s="2">
        <f t="shared" si="0"/>
        <v>-6</v>
      </c>
      <c r="K2" s="2">
        <f t="shared" si="0"/>
        <v>-5</v>
      </c>
      <c r="L2" s="2">
        <f t="shared" si="0"/>
        <v>-4</v>
      </c>
      <c r="M2" s="2">
        <f t="shared" si="0"/>
        <v>-3</v>
      </c>
      <c r="N2" s="2">
        <f t="shared" si="0"/>
        <v>-2</v>
      </c>
      <c r="O2" s="2">
        <f>P2-1</f>
        <v>-1</v>
      </c>
      <c r="P2" s="2">
        <v>0</v>
      </c>
      <c r="AA2"/>
      <c r="AB2" s="16"/>
      <c r="AC2" s="21"/>
    </row>
    <row r="3" spans="1:41" ht="20.100000000000001" customHeight="1" x14ac:dyDescent="0.4">
      <c r="A3" s="2" t="s">
        <v>18</v>
      </c>
      <c r="AB3" s="17"/>
    </row>
    <row r="4" spans="1:41" ht="20.100000000000001" customHeight="1" x14ac:dyDescent="0.4">
      <c r="A4" s="2">
        <v>-11</v>
      </c>
      <c r="B4" s="2" t="s">
        <v>1</v>
      </c>
      <c r="AB4" s="17"/>
    </row>
    <row r="5" spans="1:41" ht="20.100000000000001" customHeight="1" x14ac:dyDescent="0.4">
      <c r="A5" s="2">
        <v>-10</v>
      </c>
      <c r="B5" s="2" t="s">
        <v>2</v>
      </c>
      <c r="D5" s="32" t="s">
        <v>16</v>
      </c>
      <c r="E5" s="4" t="str">
        <f t="shared" ref="E5:P5" si="1">VLOOKUP(E2,$A$4:$B$29,2,FALSE)</f>
        <v>1月</v>
      </c>
      <c r="F5" s="4" t="str">
        <f t="shared" si="1"/>
        <v>2月</v>
      </c>
      <c r="G5" s="4" t="str">
        <f t="shared" si="1"/>
        <v>3月</v>
      </c>
      <c r="H5" s="4" t="str">
        <f t="shared" si="1"/>
        <v>4月</v>
      </c>
      <c r="I5" s="4" t="str">
        <f t="shared" si="1"/>
        <v>5月</v>
      </c>
      <c r="J5" s="4" t="str">
        <f t="shared" si="1"/>
        <v>6月</v>
      </c>
      <c r="K5" s="4" t="str">
        <f t="shared" si="1"/>
        <v>7月</v>
      </c>
      <c r="L5" s="4" t="str">
        <f t="shared" si="1"/>
        <v>8月</v>
      </c>
      <c r="M5" s="4" t="str">
        <f t="shared" si="1"/>
        <v>9月</v>
      </c>
      <c r="N5" s="4" t="str">
        <f t="shared" si="1"/>
        <v>10月</v>
      </c>
      <c r="O5" s="4" t="str">
        <f t="shared" si="1"/>
        <v>11月</v>
      </c>
      <c r="P5" s="4" t="str">
        <f t="shared" si="1"/>
        <v>12月</v>
      </c>
      <c r="AA5" s="2">
        <v>1</v>
      </c>
      <c r="AB5" s="33" t="s">
        <v>25</v>
      </c>
      <c r="AC5" s="5" t="str">
        <f t="shared" ref="AC5:AN5" si="2">E$5</f>
        <v>1月</v>
      </c>
      <c r="AD5" s="5" t="str">
        <f t="shared" si="2"/>
        <v>2月</v>
      </c>
      <c r="AE5" s="5" t="str">
        <f t="shared" si="2"/>
        <v>3月</v>
      </c>
      <c r="AF5" s="5" t="str">
        <f t="shared" si="2"/>
        <v>4月</v>
      </c>
      <c r="AG5" s="5" t="str">
        <f t="shared" si="2"/>
        <v>5月</v>
      </c>
      <c r="AH5" s="5" t="str">
        <f t="shared" si="2"/>
        <v>6月</v>
      </c>
      <c r="AI5" s="5" t="str">
        <f t="shared" si="2"/>
        <v>7月</v>
      </c>
      <c r="AJ5" s="5" t="str">
        <f t="shared" si="2"/>
        <v>8月</v>
      </c>
      <c r="AK5" s="5" t="str">
        <f t="shared" si="2"/>
        <v>9月</v>
      </c>
      <c r="AL5" s="5" t="str">
        <f t="shared" si="2"/>
        <v>10月</v>
      </c>
      <c r="AM5" s="5" t="str">
        <f t="shared" si="2"/>
        <v>11月</v>
      </c>
      <c r="AN5" s="5" t="str">
        <f t="shared" si="2"/>
        <v>12月</v>
      </c>
      <c r="AO5" s="5" t="s">
        <v>14</v>
      </c>
    </row>
    <row r="6" spans="1:41" ht="39.950000000000003" customHeight="1" x14ac:dyDescent="0.4">
      <c r="A6" s="2">
        <v>-9</v>
      </c>
      <c r="B6" s="2" t="s">
        <v>4</v>
      </c>
      <c r="D6" s="32"/>
      <c r="E6" s="6">
        <f t="shared" ref="E6:P6" si="3">AC$6</f>
        <v>0</v>
      </c>
      <c r="F6" s="6">
        <f t="shared" si="3"/>
        <v>0</v>
      </c>
      <c r="G6" s="6">
        <f t="shared" si="3"/>
        <v>0</v>
      </c>
      <c r="H6" s="6">
        <f t="shared" si="3"/>
        <v>0</v>
      </c>
      <c r="I6" s="6">
        <f t="shared" si="3"/>
        <v>0</v>
      </c>
      <c r="J6" s="6">
        <f t="shared" si="3"/>
        <v>0</v>
      </c>
      <c r="K6" s="6">
        <f t="shared" si="3"/>
        <v>0</v>
      </c>
      <c r="L6" s="6">
        <f t="shared" si="3"/>
        <v>0</v>
      </c>
      <c r="M6" s="6">
        <f t="shared" si="3"/>
        <v>0</v>
      </c>
      <c r="N6" s="6">
        <f t="shared" si="3"/>
        <v>0</v>
      </c>
      <c r="O6" s="6">
        <f t="shared" si="3"/>
        <v>0</v>
      </c>
      <c r="P6" s="6">
        <f t="shared" si="3"/>
        <v>0</v>
      </c>
      <c r="AB6" s="33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7">
        <f>SUM(AC6:AN6)</f>
        <v>0</v>
      </c>
    </row>
    <row r="7" spans="1:41" ht="20.100000000000001" customHeight="1" x14ac:dyDescent="0.4">
      <c r="A7" s="2">
        <v>-8</v>
      </c>
      <c r="B7" s="2" t="s">
        <v>5</v>
      </c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AC7" s="23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0.100000000000001" customHeight="1" x14ac:dyDescent="0.4">
      <c r="A8" s="2">
        <v>-7</v>
      </c>
      <c r="B8" s="2" t="s">
        <v>6</v>
      </c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AC8" s="23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0.100000000000001" customHeight="1" x14ac:dyDescent="0.4">
      <c r="A9" s="2">
        <v>-6</v>
      </c>
      <c r="B9" s="2" t="s">
        <v>7</v>
      </c>
      <c r="D9" s="32" t="s">
        <v>20</v>
      </c>
      <c r="E9" s="4" t="str">
        <f t="shared" ref="E9:P9" si="4">VLOOKUP(E$2,$A$4:$B$29,2,FALSE)</f>
        <v>1月</v>
      </c>
      <c r="F9" s="4" t="str">
        <f t="shared" si="4"/>
        <v>2月</v>
      </c>
      <c r="G9" s="4" t="str">
        <f t="shared" si="4"/>
        <v>3月</v>
      </c>
      <c r="H9" s="4" t="str">
        <f t="shared" si="4"/>
        <v>4月</v>
      </c>
      <c r="I9" s="4" t="str">
        <f t="shared" si="4"/>
        <v>5月</v>
      </c>
      <c r="J9" s="4" t="str">
        <f t="shared" si="4"/>
        <v>6月</v>
      </c>
      <c r="K9" s="4" t="str">
        <f t="shared" si="4"/>
        <v>7月</v>
      </c>
      <c r="L9" s="4" t="str">
        <f t="shared" si="4"/>
        <v>8月</v>
      </c>
      <c r="M9" s="4" t="str">
        <f t="shared" si="4"/>
        <v>9月</v>
      </c>
      <c r="N9" s="4" t="str">
        <f t="shared" si="4"/>
        <v>10月</v>
      </c>
      <c r="O9" s="4" t="str">
        <f t="shared" si="4"/>
        <v>11月</v>
      </c>
      <c r="P9" s="4" t="str">
        <f t="shared" si="4"/>
        <v>12月</v>
      </c>
      <c r="AA9" s="2">
        <v>2</v>
      </c>
      <c r="AB9" s="33" t="s">
        <v>24</v>
      </c>
      <c r="AC9" s="5" t="str">
        <f t="shared" ref="AC9:AN9" si="5">E$9</f>
        <v>1月</v>
      </c>
      <c r="AD9" s="5" t="str">
        <f t="shared" si="5"/>
        <v>2月</v>
      </c>
      <c r="AE9" s="5" t="str">
        <f t="shared" si="5"/>
        <v>3月</v>
      </c>
      <c r="AF9" s="5" t="str">
        <f t="shared" si="5"/>
        <v>4月</v>
      </c>
      <c r="AG9" s="5" t="str">
        <f t="shared" si="5"/>
        <v>5月</v>
      </c>
      <c r="AH9" s="5" t="str">
        <f t="shared" si="5"/>
        <v>6月</v>
      </c>
      <c r="AI9" s="5" t="str">
        <f t="shared" si="5"/>
        <v>7月</v>
      </c>
      <c r="AJ9" s="5" t="str">
        <f t="shared" si="5"/>
        <v>8月</v>
      </c>
      <c r="AK9" s="5" t="str">
        <f t="shared" si="5"/>
        <v>9月</v>
      </c>
      <c r="AL9" s="5" t="str">
        <f t="shared" si="5"/>
        <v>10月</v>
      </c>
      <c r="AM9" s="5" t="str">
        <f t="shared" si="5"/>
        <v>11月</v>
      </c>
      <c r="AN9" s="5" t="str">
        <f t="shared" si="5"/>
        <v>12月</v>
      </c>
      <c r="AO9" s="5" t="s">
        <v>14</v>
      </c>
    </row>
    <row r="10" spans="1:41" ht="39.950000000000003" customHeight="1" x14ac:dyDescent="0.4">
      <c r="A10" s="2">
        <v>-5</v>
      </c>
      <c r="B10" s="2" t="s">
        <v>8</v>
      </c>
      <c r="D10" s="32"/>
      <c r="E10" s="6" t="b">
        <f>IF(AC$10&lt;&gt;"",AC$10)</f>
        <v>0</v>
      </c>
      <c r="F10" s="6" t="b">
        <f t="shared" ref="F10:P10" si="6">IF(AD$10&lt;&gt;"",AD$10)</f>
        <v>0</v>
      </c>
      <c r="G10" s="6" t="b">
        <f t="shared" si="6"/>
        <v>0</v>
      </c>
      <c r="H10" s="6" t="b">
        <f t="shared" si="6"/>
        <v>0</v>
      </c>
      <c r="I10" s="6" t="b">
        <f t="shared" si="6"/>
        <v>0</v>
      </c>
      <c r="J10" s="6" t="b">
        <f t="shared" si="6"/>
        <v>0</v>
      </c>
      <c r="K10" s="6" t="b">
        <f t="shared" si="6"/>
        <v>0</v>
      </c>
      <c r="L10" s="6" t="b">
        <f t="shared" si="6"/>
        <v>0</v>
      </c>
      <c r="M10" s="6" t="b">
        <f t="shared" si="6"/>
        <v>0</v>
      </c>
      <c r="N10" s="6" t="b">
        <f t="shared" si="6"/>
        <v>0</v>
      </c>
      <c r="O10" s="6" t="b">
        <f t="shared" si="6"/>
        <v>0</v>
      </c>
      <c r="P10" s="6" t="b">
        <f t="shared" si="6"/>
        <v>0</v>
      </c>
      <c r="AB10" s="33"/>
      <c r="AC10" s="22"/>
      <c r="AD10" s="1"/>
      <c r="AE10" s="1"/>
      <c r="AF10" s="1"/>
      <c r="AG10" s="1"/>
      <c r="AH10" s="1"/>
      <c r="AI10" s="1"/>
      <c r="AJ10" s="1"/>
      <c r="AK10" s="1"/>
      <c r="AL10" s="11"/>
      <c r="AM10" s="11"/>
      <c r="AN10" s="11"/>
      <c r="AO10" s="7">
        <f>SUM(AC10:AN10)</f>
        <v>0</v>
      </c>
    </row>
    <row r="11" spans="1:41" ht="20.100000000000001" customHeight="1" x14ac:dyDescent="0.4">
      <c r="A11" s="2">
        <v>-4</v>
      </c>
      <c r="B11" s="2" t="s">
        <v>9</v>
      </c>
    </row>
    <row r="13" spans="1:41" ht="39.950000000000003" customHeight="1" x14ac:dyDescent="0.4">
      <c r="A13" s="2">
        <v>-3</v>
      </c>
      <c r="B13" s="2" t="s">
        <v>10</v>
      </c>
      <c r="D13" s="8" t="s">
        <v>0</v>
      </c>
      <c r="E13" s="12" t="str">
        <f>IF(E$10&lt;&gt;FALSE,IF(ISERROR(E10/E6),0,E10/E6),"")</f>
        <v/>
      </c>
      <c r="F13" s="12" t="str">
        <f t="shared" ref="F13:P13" si="7">IF(F$10&lt;&gt;FALSE,IF(ISERROR(F10/F6),0,F10/F6),"")</f>
        <v/>
      </c>
      <c r="G13" s="12" t="str">
        <f t="shared" si="7"/>
        <v/>
      </c>
      <c r="H13" s="12" t="str">
        <f t="shared" si="7"/>
        <v/>
      </c>
      <c r="I13" s="12" t="str">
        <f t="shared" si="7"/>
        <v/>
      </c>
      <c r="J13" s="12" t="str">
        <f t="shared" si="7"/>
        <v/>
      </c>
      <c r="K13" s="12" t="str">
        <f t="shared" si="7"/>
        <v/>
      </c>
      <c r="L13" s="12" t="str">
        <f t="shared" si="7"/>
        <v/>
      </c>
      <c r="M13" s="12" t="str">
        <f t="shared" si="7"/>
        <v/>
      </c>
      <c r="N13" s="12" t="str">
        <f t="shared" si="7"/>
        <v/>
      </c>
      <c r="O13" s="12" t="str">
        <f t="shared" si="7"/>
        <v/>
      </c>
      <c r="P13" s="12" t="str">
        <f t="shared" si="7"/>
        <v/>
      </c>
      <c r="AA13" s="2">
        <v>3</v>
      </c>
      <c r="AB13" s="28" t="s">
        <v>0</v>
      </c>
      <c r="AC13" s="24" t="str">
        <f>E$13</f>
        <v/>
      </c>
      <c r="AD13" s="13" t="str">
        <f t="shared" ref="AD13:AN13" si="8">F$13</f>
        <v/>
      </c>
      <c r="AE13" s="13" t="str">
        <f t="shared" si="8"/>
        <v/>
      </c>
      <c r="AF13" s="13" t="str">
        <f t="shared" si="8"/>
        <v/>
      </c>
      <c r="AG13" s="13" t="str">
        <f t="shared" si="8"/>
        <v/>
      </c>
      <c r="AH13" s="13" t="str">
        <f t="shared" si="8"/>
        <v/>
      </c>
      <c r="AI13" s="13" t="str">
        <f t="shared" si="8"/>
        <v/>
      </c>
      <c r="AJ13" s="13" t="str">
        <f t="shared" si="8"/>
        <v/>
      </c>
      <c r="AK13" s="13" t="str">
        <f t="shared" si="8"/>
        <v/>
      </c>
      <c r="AL13" s="13" t="str">
        <f t="shared" si="8"/>
        <v/>
      </c>
      <c r="AM13" s="13" t="str">
        <f t="shared" si="8"/>
        <v/>
      </c>
      <c r="AN13" s="13" t="str">
        <f t="shared" si="8"/>
        <v/>
      </c>
    </row>
    <row r="14" spans="1:41" ht="20.100000000000001" customHeight="1" x14ac:dyDescent="0.4">
      <c r="A14" s="2">
        <v>-2</v>
      </c>
      <c r="B14" s="2" t="s">
        <v>11</v>
      </c>
    </row>
    <row r="16" spans="1:41" ht="20.100000000000001" customHeight="1" x14ac:dyDescent="0.4">
      <c r="A16" s="2">
        <v>-1</v>
      </c>
      <c r="B16" s="2" t="s">
        <v>12</v>
      </c>
      <c r="AA16" s="2">
        <v>4</v>
      </c>
      <c r="AB16" s="8" t="s">
        <v>22</v>
      </c>
    </row>
    <row r="17" spans="1:34" ht="39.950000000000003" customHeight="1" x14ac:dyDescent="0.4">
      <c r="A17" s="2">
        <v>0</v>
      </c>
      <c r="B17" s="2" t="s">
        <v>13</v>
      </c>
      <c r="D17" s="2" t="s">
        <v>21</v>
      </c>
      <c r="E17" s="14">
        <f>IFERROR(IF(E18-(E19*12)&gt;=1000000,1000000,IF(E18-(E19*12)&lt;0,"不給付",ROUNDDOWN(E18-(E19*12),-5))),"不給付")</f>
        <v>0</v>
      </c>
      <c r="F17" s="2">
        <f>IF(E18-(E19*12)&lt;0,"不給付",ROUNDDOWN(E18-(E19*12),-5))</f>
        <v>0</v>
      </c>
      <c r="AB17" s="26" t="s">
        <v>21</v>
      </c>
      <c r="AC17" s="27">
        <f>$E$17</f>
        <v>0</v>
      </c>
    </row>
    <row r="18" spans="1:34" ht="39.950000000000003" customHeight="1" x14ac:dyDescent="0.4">
      <c r="A18" s="2">
        <v>1</v>
      </c>
      <c r="B18" s="2" t="s">
        <v>19</v>
      </c>
      <c r="D18" s="2" t="s">
        <v>15</v>
      </c>
      <c r="E18" s="14">
        <f>$AO$6</f>
        <v>0</v>
      </c>
      <c r="AB18" s="18" t="s">
        <v>26</v>
      </c>
      <c r="AC18" s="25">
        <f>$E$18</f>
        <v>0</v>
      </c>
    </row>
    <row r="19" spans="1:34" ht="39.950000000000003" customHeight="1" x14ac:dyDescent="0.4">
      <c r="A19" s="2">
        <v>2</v>
      </c>
      <c r="B19" s="2" t="s">
        <v>2</v>
      </c>
      <c r="D19" s="2" t="s">
        <v>3</v>
      </c>
      <c r="E19" s="14">
        <f>IF(F19&lt;=0.5,_xlfn.MINIFS(E$10:P$10,E13:P13,"&lt;=0.5"),"該当なし")</f>
        <v>0</v>
      </c>
      <c r="F19" s="12">
        <f>MIN(E13:P13)</f>
        <v>0</v>
      </c>
      <c r="AB19" s="18" t="s">
        <v>3</v>
      </c>
      <c r="AC19" s="25">
        <f>$E$19</f>
        <v>0</v>
      </c>
    </row>
    <row r="20" spans="1:34" ht="20.100000000000001" customHeight="1" x14ac:dyDescent="0.4">
      <c r="A20" s="2">
        <v>3</v>
      </c>
      <c r="B20" s="2" t="s">
        <v>4</v>
      </c>
    </row>
    <row r="21" spans="1:34" ht="20.100000000000001" customHeight="1" x14ac:dyDescent="0.4">
      <c r="A21" s="2">
        <v>4</v>
      </c>
      <c r="B21" s="2" t="s">
        <v>5</v>
      </c>
    </row>
    <row r="22" spans="1:34" ht="20.100000000000001" customHeight="1" x14ac:dyDescent="0.4">
      <c r="A22" s="2">
        <v>5</v>
      </c>
      <c r="B22" s="2" t="s">
        <v>6</v>
      </c>
    </row>
    <row r="23" spans="1:34" ht="20.100000000000001" customHeight="1" x14ac:dyDescent="0.4">
      <c r="A23" s="2">
        <v>6</v>
      </c>
      <c r="B23" s="2" t="s">
        <v>7</v>
      </c>
    </row>
    <row r="24" spans="1:34" ht="20.100000000000001" customHeight="1" x14ac:dyDescent="0.4">
      <c r="A24" s="2">
        <v>7</v>
      </c>
      <c r="B24" s="2" t="s">
        <v>8</v>
      </c>
    </row>
    <row r="25" spans="1:34" ht="20.100000000000001" customHeight="1" x14ac:dyDescent="0.4">
      <c r="A25" s="2">
        <v>8</v>
      </c>
      <c r="B25" s="2" t="s">
        <v>9</v>
      </c>
      <c r="AH25" s="8"/>
    </row>
    <row r="26" spans="1:34" ht="20.100000000000001" customHeight="1" x14ac:dyDescent="0.4">
      <c r="A26" s="2">
        <v>9</v>
      </c>
      <c r="B26" s="2" t="s">
        <v>10</v>
      </c>
      <c r="AH26" s="14"/>
    </row>
    <row r="27" spans="1:34" ht="20.100000000000001" customHeight="1" x14ac:dyDescent="0.4">
      <c r="A27" s="2">
        <v>10</v>
      </c>
      <c r="B27" s="2" t="s">
        <v>11</v>
      </c>
      <c r="AH27" s="14"/>
    </row>
    <row r="28" spans="1:34" ht="20.100000000000001" customHeight="1" x14ac:dyDescent="0.4">
      <c r="A28" s="2">
        <v>11</v>
      </c>
      <c r="B28" s="2" t="s">
        <v>12</v>
      </c>
      <c r="AH28" s="14"/>
    </row>
    <row r="29" spans="1:34" ht="20.100000000000001" customHeight="1" x14ac:dyDescent="0.4">
      <c r="A29" s="2">
        <v>12</v>
      </c>
      <c r="B29" s="2" t="s">
        <v>13</v>
      </c>
    </row>
    <row r="30" spans="1:34" ht="20.100000000000001" customHeight="1" x14ac:dyDescent="0.4">
      <c r="A30" s="2">
        <v>13</v>
      </c>
      <c r="B30" s="2" t="s">
        <v>1</v>
      </c>
    </row>
    <row r="31" spans="1:34" ht="20.100000000000001" customHeight="1" x14ac:dyDescent="0.4">
      <c r="A31" s="2">
        <v>14</v>
      </c>
      <c r="B31" s="2" t="s">
        <v>2</v>
      </c>
    </row>
    <row r="32" spans="1:34" ht="20.100000000000001" customHeight="1" x14ac:dyDescent="0.4">
      <c r="A32" s="2">
        <v>15</v>
      </c>
      <c r="B32" s="2" t="s">
        <v>4</v>
      </c>
    </row>
    <row r="33" spans="1:2" ht="20.100000000000001" customHeight="1" x14ac:dyDescent="0.4">
      <c r="A33" s="2">
        <v>16</v>
      </c>
      <c r="B33" s="2" t="s">
        <v>5</v>
      </c>
    </row>
    <row r="34" spans="1:2" ht="20.100000000000001" customHeight="1" x14ac:dyDescent="0.4">
      <c r="A34" s="2">
        <v>17</v>
      </c>
      <c r="B34" s="2" t="s">
        <v>6</v>
      </c>
    </row>
    <row r="35" spans="1:2" ht="20.100000000000001" customHeight="1" x14ac:dyDescent="0.4">
      <c r="A35" s="2">
        <v>18</v>
      </c>
      <c r="B35" s="2" t="s">
        <v>7</v>
      </c>
    </row>
    <row r="36" spans="1:2" ht="20.100000000000001" customHeight="1" x14ac:dyDescent="0.4">
      <c r="A36" s="2">
        <v>19</v>
      </c>
      <c r="B36" s="2" t="s">
        <v>8</v>
      </c>
    </row>
    <row r="37" spans="1:2" ht="20.100000000000001" customHeight="1" x14ac:dyDescent="0.4">
      <c r="A37" s="2">
        <v>20</v>
      </c>
      <c r="B37" s="2" t="s">
        <v>9</v>
      </c>
    </row>
    <row r="38" spans="1:2" ht="20.100000000000001" customHeight="1" x14ac:dyDescent="0.4">
      <c r="A38" s="2">
        <v>21</v>
      </c>
      <c r="B38" s="2" t="s">
        <v>10</v>
      </c>
    </row>
    <row r="39" spans="1:2" ht="20.100000000000001" customHeight="1" x14ac:dyDescent="0.4">
      <c r="A39" s="2">
        <v>22</v>
      </c>
      <c r="B39" s="2" t="s">
        <v>11</v>
      </c>
    </row>
    <row r="40" spans="1:2" ht="20.100000000000001" customHeight="1" x14ac:dyDescent="0.4">
      <c r="A40" s="2">
        <v>23</v>
      </c>
      <c r="B40" s="2" t="s">
        <v>12</v>
      </c>
    </row>
    <row r="41" spans="1:2" ht="20.100000000000001" customHeight="1" x14ac:dyDescent="0.4">
      <c r="A41" s="2">
        <v>24</v>
      </c>
      <c r="B41" s="2" t="s">
        <v>13</v>
      </c>
    </row>
  </sheetData>
  <sheetProtection password="CBAF" sheet="1" objects="1" scenarios="1"/>
  <mergeCells count="4">
    <mergeCell ref="D5:D6"/>
    <mergeCell ref="AB5:AB6"/>
    <mergeCell ref="D9:D10"/>
    <mergeCell ref="AB9:AB10"/>
  </mergeCells>
  <phoneticPr fontId="2"/>
  <conditionalFormatting sqref="AC13:AN13">
    <cfRule type="expression" dxfId="0" priority="1">
      <formula>AC13&lt;=0.5</formula>
    </cfRule>
  </conditionalFormatting>
  <dataValidations count="1">
    <dataValidation type="list" allowBlank="1" showInputMessage="1" showErrorMessage="1" sqref="AC3:AC4" xr:uid="{0CC6196C-76EA-4E4A-93A6-9FACEE7E486A}">
      <formula1>$A$18:$A$29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使用ガイド　個人事業者用　給付額算定シミュレーション</vt:lpstr>
      <vt:lpstr>記入例【標準】　給付額の算定シート</vt:lpstr>
      <vt:lpstr>【標準】　給付額の算定シート</vt:lpstr>
      <vt:lpstr>'使用ガイド　個人事業者用　給付額算定シミュレーション'!Print_Area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松阪北部商工会</dc:creator>
  <cp:lastModifiedBy>松阪北部商工会</cp:lastModifiedBy>
  <dcterms:created xsi:type="dcterms:W3CDTF">2020-04-16T09:04:49Z</dcterms:created>
  <dcterms:modified xsi:type="dcterms:W3CDTF">2020-05-01T02:51:20Z</dcterms:modified>
</cp:coreProperties>
</file>